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D5B1720-3932-4016-8D56-169B9DF62358}" xr6:coauthVersionLast="47" xr6:coauthVersionMax="47" xr10:uidLastSave="{00000000-0000-0000-0000-000000000000}"/>
  <bookViews>
    <workbookView xWindow="-110" yWindow="-110" windowWidth="19420" windowHeight="11020" tabRatio="788" activeTab="2" xr2:uid="{00000000-000D-0000-FFFF-FFFF00000000}"/>
  </bookViews>
  <sheets>
    <sheet name="Instructions" sheetId="2" r:id="rId1"/>
    <sheet name="DOA PUF" sheetId="3" r:id="rId2"/>
    <sheet name="Sheet1" sheetId="11" r:id="rId3"/>
    <sheet name="ADDITIONAL DATA" sheetId="7" state="hidden" r:id="rId4"/>
    <sheet name="BOL" sheetId="10" state="hidden" r:id="rId5"/>
  </sheets>
  <externalReferences>
    <externalReference r:id="rId6"/>
    <externalReference r:id="rId7"/>
    <externalReference r:id="rId8"/>
  </externalReferences>
  <definedNames>
    <definedName name="Action" localSheetId="3">'[1]DTCA - NON CPE'!$O$3:$O$7</definedName>
    <definedName name="Action">'[2]DTCA - NON CPE'!$O$3:$O$7</definedName>
    <definedName name="cpe_TYPE">'[3]Drop Down'!$A$2:$A$13</definedName>
    <definedName name="PIVOTSUM">'DOA PUF'!$C$229:$C$240</definedName>
    <definedName name="_xlnm.Print_Area" localSheetId="3">'ADDITIONAL DATA'!$A$1:$M$165</definedName>
    <definedName name="_xlnm.Print_Area" localSheetId="4">BOL!$A$1:$L$51</definedName>
    <definedName name="_xlnm.Print_Area" localSheetId="1">'DOA PUF'!$C$1:$M$242</definedName>
    <definedName name="_xlnm.Print_Area" localSheetId="0">Instructions!$A$1:$O$25</definedName>
    <definedName name="Year" localSheetId="3">'[1]DTCA - NON CPE'!$P$3:$P$17</definedName>
    <definedName name="Year">'[2]DTCA - NON CPE'!$P$3:$P$17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K48" i="10"/>
  <c r="H34" i="10"/>
  <c r="B14" i="10"/>
  <c r="B13" i="10"/>
  <c r="B12" i="10"/>
  <c r="B11" i="10"/>
  <c r="B10" i="10"/>
  <c r="A7" i="10"/>
  <c r="A6" i="10"/>
  <c r="I5" i="10"/>
  <c r="A5" i="10"/>
  <c r="A4" i="10"/>
  <c r="J3" i="10"/>
  <c r="I3" i="10"/>
  <c r="A3" i="10"/>
  <c r="M11" i="7"/>
  <c r="M10" i="7"/>
  <c r="M9" i="7"/>
  <c r="M8" i="7"/>
  <c r="M7" i="7"/>
  <c r="M6" i="7"/>
  <c r="J2" i="7"/>
  <c r="I239" i="3"/>
  <c r="D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Taylor, Kenneth J</author>
  </authors>
  <commentList>
    <comment ref="A17" authorId="0" shapeId="0" xr:uid="{EC338037-4EC2-4BF0-A690-2B8C9CF39D45}">
      <text>
        <r>
          <rPr>
            <b/>
            <sz val="9"/>
            <rFont val="Tahoma"/>
            <family val="2"/>
          </rPr>
          <t>Taylor, Kenneth J:</t>
        </r>
        <r>
          <rPr>
            <sz val="9"/>
            <rFont val="Tahoma"/>
            <family val="2"/>
          </rPr>
          <t xml:space="preserve">
Please do not change!</t>
        </r>
      </text>
    </comment>
    <comment ref="A20" authorId="0" shapeId="0" xr:uid="{74E87BC1-ACC2-41AD-90A6-813F4612E651}">
      <text>
        <r>
          <rPr>
            <b/>
            <sz val="9"/>
            <rFont val="Tahoma"/>
            <family val="2"/>
          </rPr>
          <t>Taylor, Kenneth J:</t>
        </r>
        <r>
          <rPr>
            <sz val="9"/>
            <rFont val="Tahoma"/>
            <family val="2"/>
          </rPr>
          <t xml:space="preserve">
Please do not change!</t>
        </r>
      </text>
    </comment>
  </commentList>
</comments>
</file>

<file path=xl/sharedStrings.xml><?xml version="1.0" encoding="utf-8"?>
<sst xmlns="http://schemas.openxmlformats.org/spreadsheetml/2006/main" count="376" uniqueCount="263">
  <si>
    <t>a.</t>
  </si>
  <si>
    <t>To Generate Pick Up Form #:</t>
  </si>
  <si>
    <t>-</t>
  </si>
  <si>
    <t>Equipment is removed from the site within the designated time requested</t>
  </si>
  <si>
    <t>Site contact notifies ADM when the equipment has been removed</t>
  </si>
  <si>
    <t>Vendor will provide notification of receipt of the equipment at their facility</t>
  </si>
  <si>
    <t>Vendor will process the load and determine disposition status based on ADM direction</t>
  </si>
  <si>
    <t>Vendor will provide ADM with consolidated reporting on a monthly basis</t>
  </si>
  <si>
    <t>ADM notifies the Accounting team of all assets being disposed of during month end close</t>
  </si>
  <si>
    <t>State - 2 Characters</t>
  </si>
  <si>
    <t>City - First 3 Characters</t>
  </si>
  <si>
    <r>
      <rPr>
        <b/>
        <i/>
        <sz val="14"/>
        <color rgb="FFFF0000"/>
        <rFont val="Calibri"/>
        <family val="2"/>
        <scheme val="minor"/>
      </rPr>
      <t xml:space="preserve">Complete this form </t>
    </r>
    <r>
      <rPr>
        <b/>
        <i/>
        <sz val="14"/>
        <color rgb="FF0070C0"/>
        <rFont val="Calibri"/>
        <family val="2"/>
        <scheme val="minor"/>
      </rPr>
      <t xml:space="preserve">"in its entirety" </t>
    </r>
    <r>
      <rPr>
        <b/>
        <i/>
        <sz val="14"/>
        <color rgb="FFFF0000"/>
        <rFont val="Calibri"/>
        <family val="2"/>
        <scheme val="minor"/>
      </rPr>
      <t>to ensure timely &amp; accurate service</t>
    </r>
  </si>
  <si>
    <t>Date - YYYY</t>
  </si>
  <si>
    <t>PUF Number:</t>
  </si>
  <si>
    <t>Date - MM</t>
  </si>
  <si>
    <t>Date - DD</t>
  </si>
  <si>
    <t>SITE INFORMATION</t>
  </si>
  <si>
    <t>Primary Contact</t>
  </si>
  <si>
    <t>REQUESTED PICK UP DATE</t>
  </si>
  <si>
    <t>CONTACT NAME</t>
  </si>
  <si>
    <t>REQUESTED PICK UP TIME</t>
  </si>
  <si>
    <t>PHONE NUMBER</t>
  </si>
  <si>
    <t>HOURS OF OPERATION</t>
  </si>
  <si>
    <t>CELL NUMBER</t>
  </si>
  <si>
    <t>Dock Door (If Applicable)</t>
  </si>
  <si>
    <t>E-MAIL ADDRESS</t>
  </si>
  <si>
    <t>PICK UP SITE ADDRESS</t>
  </si>
  <si>
    <t>Secondary Contact</t>
  </si>
  <si>
    <t>CITY</t>
  </si>
  <si>
    <t>STATE</t>
  </si>
  <si>
    <t>ZIP</t>
  </si>
  <si>
    <t>KMA</t>
  </si>
  <si>
    <t>GLID/ Accounting ID</t>
  </si>
  <si>
    <t>TRUCK &amp; EQUIPMENT</t>
  </si>
  <si>
    <t>NUMBER OF PALLETS</t>
  </si>
  <si>
    <t>TRUCK LENGTH / ACCESS LIMITATIONS (if any)</t>
  </si>
  <si>
    <t>WEIGHT PER PALLET</t>
  </si>
  <si>
    <t>DIMENSIONS</t>
  </si>
  <si>
    <t>STACKABLE Y/N?</t>
  </si>
  <si>
    <t>ADDITIONAL EQUIPMENT</t>
  </si>
  <si>
    <t xml:space="preserve">LIFT GATE REQUIRED Y/N?   </t>
  </si>
  <si>
    <t>Platform</t>
  </si>
  <si>
    <t>EOL</t>
  </si>
  <si>
    <t>* Please include pallet dimensions and pallet weights</t>
  </si>
  <si>
    <t>Totals</t>
  </si>
  <si>
    <t>Model</t>
  </si>
  <si>
    <t>BER</t>
  </si>
  <si>
    <t>Total</t>
  </si>
  <si>
    <t>Note:</t>
  </si>
  <si>
    <t>Please Remember to Clear Out Data from Previous Request</t>
  </si>
  <si>
    <t>Do Not Include Grand Totals</t>
  </si>
  <si>
    <t>FAILED</t>
  </si>
  <si>
    <t>COSMETICS</t>
  </si>
  <si>
    <t>Out of Warranty</t>
  </si>
  <si>
    <t>INFEST</t>
  </si>
  <si>
    <t>Total Qty</t>
  </si>
  <si>
    <t>Wgt</t>
  </si>
  <si>
    <t>Total Wgt</t>
  </si>
  <si>
    <t>Status</t>
  </si>
  <si>
    <t>Cosmetics</t>
  </si>
  <si>
    <t>Infested</t>
  </si>
  <si>
    <t>Charter Communications</t>
  </si>
  <si>
    <t>Bill of Lading</t>
  </si>
  <si>
    <t>REFERENCE NO.</t>
  </si>
  <si>
    <r>
      <t>GLID</t>
    </r>
    <r>
      <rPr>
        <b/>
        <sz val="8"/>
        <color theme="1"/>
        <rFont val="Wingdings 3"/>
        <family val="1"/>
        <charset val="2"/>
      </rPr>
      <t>#</t>
    </r>
  </si>
  <si>
    <t>DATE  YYYY-MO-DD</t>
  </si>
  <si>
    <t>PICKUP DATE:</t>
  </si>
  <si>
    <t>DELIVERY DATE:</t>
  </si>
  <si>
    <t>FREIGHT CHARGES:</t>
  </si>
  <si>
    <t>Prepaid</t>
  </si>
  <si>
    <t>SHIPPER</t>
  </si>
  <si>
    <t>CONSIGNEE</t>
  </si>
  <si>
    <t>ADDRESS:</t>
  </si>
  <si>
    <t>CHARTER DISTRIBUTION, LLC</t>
  </si>
  <si>
    <t>BOL #</t>
  </si>
  <si>
    <t>PHONE</t>
  </si>
  <si>
    <t>3RD PARTY BILLING</t>
  </si>
  <si>
    <t>TRANSPORTATION COMPANY</t>
  </si>
  <si>
    <t>NAME:</t>
  </si>
  <si>
    <t>Name</t>
  </si>
  <si>
    <t>Address 1</t>
  </si>
  <si>
    <t>Address 2</t>
  </si>
  <si>
    <t>City, State, Zip</t>
  </si>
  <si>
    <t>PHONE:</t>
  </si>
  <si>
    <t>Phone</t>
  </si>
  <si>
    <t>OTHER:</t>
  </si>
  <si>
    <t>Other</t>
  </si>
  <si>
    <t>TYPE OF</t>
  </si>
  <si>
    <t>CONTAINER</t>
  </si>
  <si>
    <t>NUMBER OF CONTAINERS</t>
  </si>
  <si>
    <t>DESCRIPTION OF GOODS</t>
  </si>
  <si>
    <t>ESTIMATED</t>
  </si>
  <si>
    <t>B = Bin</t>
  </si>
  <si>
    <t>WEIGHT</t>
  </si>
  <si>
    <t>LTL</t>
  </si>
  <si>
    <t>TYPE</t>
  </si>
  <si>
    <t>G= Gaylord</t>
  </si>
  <si>
    <t>*MARKS EXCEPTIONS</t>
  </si>
  <si>
    <t>START</t>
  </si>
  <si>
    <t>IN LBS</t>
  </si>
  <si>
    <t>CLASS</t>
  </si>
  <si>
    <t>NMFC</t>
  </si>
  <si>
    <t>(1)</t>
  </si>
  <si>
    <t>S= Skid</t>
  </si>
  <si>
    <t>FOR EQUIPMENT WITH SERIAL NUMBERS, YOU MUST FILL OUT TAB S-3 DETAIL</t>
  </si>
  <si>
    <t>DATE</t>
  </si>
  <si>
    <t>R = Rolloff</t>
  </si>
  <si>
    <t>TOTAL CONTAINERS</t>
  </si>
  <si>
    <t>ESTIMATED TOTAL WEIGHT</t>
  </si>
  <si>
    <t>NOTES:</t>
  </si>
  <si>
    <t>EMERGENCY RESPONSE NUMBER:</t>
  </si>
  <si>
    <t>C.O.D. AMOUNT:</t>
  </si>
  <si>
    <t>C.O.D. FEE:</t>
  </si>
  <si>
    <t>DECLARED VALUE:</t>
  </si>
  <si>
    <t>IF AT CONSIGNOR'S RISK, WRITE OR STAMP HERE</t>
  </si>
  <si>
    <t>Type (1):</t>
  </si>
  <si>
    <t>CARRIER</t>
  </si>
  <si>
    <t>TOTAL PALLET SHIPPED</t>
  </si>
  <si>
    <t>SHIPPER SIGNATURE</t>
  </si>
  <si>
    <t>CARRIER SIGNATURE</t>
  </si>
  <si>
    <t>TIME</t>
  </si>
  <si>
    <t>TOTAL PLASTIC CONTAINERS</t>
  </si>
  <si>
    <t>AVNET</t>
  </si>
  <si>
    <t>TOTAL PALLETS RECEIVED</t>
  </si>
  <si>
    <t>SIGNATURE:</t>
  </si>
  <si>
    <t>NUMBER OF PIECES RECEIVED OVER/UNDER</t>
  </si>
  <si>
    <t>FORM BOL-A 3-2014</t>
  </si>
  <si>
    <t>In Cell A2 enter the two digit State, i.e. NY</t>
  </si>
  <si>
    <t>In Cell A5 enter the first three digits of your city, i.e. GLE</t>
  </si>
  <si>
    <t>Vendor will acknowledge receipt of request and provide a PO/BOL number</t>
  </si>
  <si>
    <t>Vendor will coordinate pick up with designated site contact</t>
  </si>
  <si>
    <t>NUMBER OF PALLET SPACES</t>
  </si>
  <si>
    <t>PUF Instructions</t>
  </si>
  <si>
    <t xml:space="preserve">Save File as PUF # </t>
  </si>
  <si>
    <t>The PUF Number will be auto generated in Cell E7</t>
  </si>
  <si>
    <t>Project Name</t>
  </si>
  <si>
    <t>MV#</t>
  </si>
  <si>
    <t>SPECIAL DOA PICK UP REQUEST FORM</t>
  </si>
  <si>
    <t>Date</t>
  </si>
  <si>
    <t>Select the DOA PUF Tab for your disposal and create a Pick Up Form #</t>
  </si>
  <si>
    <t>Supplier</t>
  </si>
  <si>
    <t>Supplier Part #</t>
  </si>
  <si>
    <t>Quantity</t>
  </si>
  <si>
    <t>MMID #</t>
  </si>
  <si>
    <t>Description</t>
  </si>
  <si>
    <t>Total Quantity</t>
  </si>
  <si>
    <t>In Cell A8 enter the year as  YYYY, A11 enter the month as MM, &amp; A14 enter the day as DD format, i.e. 2024  02  20</t>
  </si>
  <si>
    <t>ADM will email your request to Vendor with your site contacts copied</t>
  </si>
  <si>
    <t xml:space="preserve">Save the file as the entire PUF Number auto generated in Cell E7 </t>
  </si>
  <si>
    <t>i.e. DOA-TX-FOR-20240215_Project Name_MV#</t>
  </si>
  <si>
    <t>Submit the completed PUF to:</t>
  </si>
  <si>
    <t>IT Support Portal (Cherwell) - Open a Ticket - Business Services - Assest Disposition Management (ADM) - Inventory PUF</t>
  </si>
  <si>
    <t>Upload Form in Cherwell at:</t>
  </si>
  <si>
    <t>https://charter.cherwellondemand.com/CherwellPortal</t>
  </si>
  <si>
    <t>Service Catalog / Business Services / Asset Disposition Management (ADM)</t>
  </si>
  <si>
    <t>Non-Moving</t>
  </si>
  <si>
    <t>MV59</t>
  </si>
  <si>
    <t>*Required</t>
  </si>
  <si>
    <t>WI</t>
  </si>
  <si>
    <t>PLE</t>
  </si>
  <si>
    <t>04</t>
  </si>
  <si>
    <t>CONN CMPRSN RG11</t>
  </si>
  <si>
    <t>WLPT IV DUAL P RJ11</t>
  </si>
  <si>
    <t>BLOCK PHONE 66 CONN</t>
  </si>
  <si>
    <t>CONN RG6 TRS 90DEG 1000 CARTON SIZE</t>
  </si>
  <si>
    <t>SPLICE TLPHN MOD INLINE 4 CONDUCTORY</t>
  </si>
  <si>
    <t>SWITCH INTERCOM VOICE AND REMOTE PING</t>
  </si>
  <si>
    <t>CONN PUSH ON PF59 FOR CONVTESTING</t>
  </si>
  <si>
    <t>SPLITTER HOUSE 8WAY VERT 1GHZ</t>
  </si>
  <si>
    <t>TRAP CH 27A-65 OFFICE</t>
  </si>
  <si>
    <t>FILTER QAM BUSTER NOTCH CH 31</t>
  </si>
  <si>
    <t>OUTLET BX W/VAPOR SEAL</t>
  </si>
  <si>
    <t>HOME SECURITY BHN USER GUIDE WELCOME</t>
  </si>
  <si>
    <t>TRAP NGTV CH 32</t>
  </si>
  <si>
    <t>ADPT HDMI ML TO DVI FEML STRAIGHT</t>
  </si>
  <si>
    <t>ADPT HDMIF TO DVIM</t>
  </si>
  <si>
    <t>PWR INSERTER PCT DROP AMP HIGH ISOLATION</t>
  </si>
  <si>
    <t>POWER INSERTER MODULE</t>
  </si>
  <si>
    <t>PWSP DCT700/SB5XXX</t>
  </si>
  <si>
    <t>USB ADAPTER N</t>
  </si>
  <si>
    <t>BX MDU 6 X9 D-MARK BX KIT PREWIRE</t>
  </si>
  <si>
    <t>SHIELD SCRTY 1 PLASTIC SNS RG6/59</t>
  </si>
  <si>
    <t>JMPR 12 FT DUAL RCA</t>
  </si>
  <si>
    <t>PWSP CISCO DTA</t>
  </si>
  <si>
    <t>POWER CORD F/SET TOP BOX MODEM</t>
  </si>
  <si>
    <t>TRAP TIER BLOCKING CH24-62 BL LABEL</t>
  </si>
  <si>
    <t>TRAP NEGATIVE CLI FOR MID</t>
  </si>
  <si>
    <t>JMPR CABLE 6' COMPNT 5-WIRE</t>
  </si>
  <si>
    <t>WLPT BRDGD DUAL RJ11 w/EASY WT</t>
  </si>
  <si>
    <t>PLATE KEYSTONE 6CAV IV</t>
  </si>
  <si>
    <t>FILTER NOISE ARCOMI RETURN ST EP ATTN20</t>
  </si>
  <si>
    <t>FILTER QAM NOTCH CH67 CH68</t>
  </si>
  <si>
    <t>POWER SUPPLY DCT700/SB5XXX</t>
  </si>
  <si>
    <t>KIT WALL MOUNT FOR R300 WIFI AP W/TORX</t>
  </si>
  <si>
    <t>INSERT METASWITCH FOR WELCOME GUIDES</t>
  </si>
  <si>
    <t>CONN RCA FOR TEST BENCH</t>
  </si>
  <si>
    <t>TRAP BHN ONLY TIER ISP ONLY CH 3/72</t>
  </si>
  <si>
    <t>PWSP DCH70/100/200 PWR PACK W/CORD</t>
  </si>
  <si>
    <t>SGSP F81 SGSP</t>
  </si>
  <si>
    <t>CONN MCX 75 ohm FOR CISCO N+1 MC5X20S-D</t>
  </si>
  <si>
    <t>SWITCH A/B TOGGLE STYLE</t>
  </si>
  <si>
    <t>COVER PREWIRE BX FOR 591-802-20</t>
  </si>
  <si>
    <t>FILTER NOISE ARCOM RETURN STE P ATTN10</t>
  </si>
  <si>
    <t>MTA TELCO ITFC PACKAGE FOR TM508 AN</t>
  </si>
  <si>
    <t>AP T301N OUTDR 802.11AC 30X30 DEG AN/MT/</t>
  </si>
  <si>
    <t>POWER CORD AC FOR SA &amp; MOTO</t>
  </si>
  <si>
    <t>TAP PLGIN 2DB P-SERIES TAPS RET PATH</t>
  </si>
  <si>
    <t>SPLITTER AUDIO Y SPLITTER</t>
  </si>
  <si>
    <t>HOME SECURITY YARD SIGN</t>
  </si>
  <si>
    <t>BRKT WALL MNTG TM608 WALL TYPE 10PR/PK</t>
  </si>
  <si>
    <t>WLPT BRIDGED DUAL RJ11W/</t>
  </si>
  <si>
    <t>LINECORD 8" IV</t>
  </si>
  <si>
    <t>JACK MODULAR IVORY 8POS/8CONDU</t>
  </si>
  <si>
    <t>ADPT HDMI FEML TO DVI ML STRAIGHT</t>
  </si>
  <si>
    <t>CORD PWR BL MTA 12'</t>
  </si>
  <si>
    <t>FILTER NOISE ARCOM RETURN STE P ATTN5</t>
  </si>
  <si>
    <t>CARD BRAILLE FOR TALKING GUID W/LAM</t>
  </si>
  <si>
    <t>TRAP TIER CH 5-72</t>
  </si>
  <si>
    <t>BOX PREWIRE W/PMS</t>
  </si>
  <si>
    <t>TRAP 3-72</t>
  </si>
  <si>
    <t>CONN CMPRSN RG 59</t>
  </si>
  <si>
    <t>HOME SECURITY WINDOW DECAL</t>
  </si>
  <si>
    <t>REMODULATOR USB PWR FOR ADB PHANTOM</t>
  </si>
  <si>
    <t>BX SURFACE MOUNT 2-PT IV</t>
  </si>
  <si>
    <t>CONN COMP. RG-59 HEADEND BNC</t>
  </si>
  <si>
    <t>DIPLEXER SATELLITE</t>
  </si>
  <si>
    <t>PLUG LOCK FLUSH MT DEVICES RJ45 RD</t>
  </si>
  <si>
    <t>SPLITTER DROP 4WAY HORIZ</t>
  </si>
  <si>
    <t>WLPT SWITCHED JACK 2F IV W/LOGO</t>
  </si>
  <si>
    <t>BX SURFACE MOUNT 2-PT WT</t>
  </si>
  <si>
    <t>CONN CMPRSN RG7 INDOOR/MESSENGER</t>
  </si>
  <si>
    <t>KIT RACK MOUNT ADB4731</t>
  </si>
  <si>
    <t>TRAP DATA ONLY TIER CH 3-62 FBR-3/62</t>
  </si>
  <si>
    <t>JMPR 6" 77% CATV UL SNAP-N-SEAL CONN</t>
  </si>
  <si>
    <t>PWSP UBEE 2.0 AND 3.0 DATA MODEMS</t>
  </si>
  <si>
    <t>SHIELD SCRTY FOR RG11 SLIP ON STL</t>
  </si>
  <si>
    <t>JMPR CABLE 6' COMPNT 5-WIRE BULK 2A/3V M</t>
  </si>
  <si>
    <t>CLAMP SPAN INC IN</t>
  </si>
  <si>
    <t>PWSP PACE WAIVER DVR</t>
  </si>
  <si>
    <t>PWSP CISCO DPC3825 80 PER BX</t>
  </si>
  <si>
    <t>CONN COMP RG59 QUAD 21MM LGTH GROUND</t>
  </si>
  <si>
    <t>CABLE RG11 PLNM 41-014-03 60% VINYL JKT</t>
  </si>
  <si>
    <t>CONN CAT6 EZ MOQ 1000</t>
  </si>
  <si>
    <t>CLAMP 1-HOLE 1/2" GALV. STL</t>
  </si>
  <si>
    <t>TAP 4-PORT 29DB AUTO SEIZE</t>
  </si>
  <si>
    <t>JMPR FBR 27.5M RIS 2F SM1.6MM LCU SCA YL</t>
  </si>
  <si>
    <t>PANTS MESH - CLASS E 4XL</t>
  </si>
  <si>
    <t>N001503421</t>
  </si>
  <si>
    <t>25</t>
  </si>
  <si>
    <t>Cody Paugel</t>
  </si>
  <si>
    <t>312-889-2387</t>
  </si>
  <si>
    <t>CPaugel@ctdi.com</t>
  </si>
  <si>
    <t>Aimee Brinkley</t>
  </si>
  <si>
    <t>540-620-3006</t>
  </si>
  <si>
    <t>abrinkley@ctdi.com</t>
  </si>
  <si>
    <t>N</t>
  </si>
  <si>
    <t xml:space="preserve">Morning </t>
  </si>
  <si>
    <t>8:00am-4:00pm</t>
  </si>
  <si>
    <t>8801 88th Ave Suite B</t>
  </si>
  <si>
    <t>Pleasant Prairie</t>
  </si>
  <si>
    <t>No</t>
  </si>
  <si>
    <t>40x48 per pallet</t>
  </si>
  <si>
    <t>MMID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</si>
</sst>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00000"/>
    <numFmt numFmtId="166" formatCode="_(* #,##0_);_(* \(#,##0\);_(* &quot;-&quot;??_);_(@_)"/>
    <numFmt numFmtId="167" formatCode="yyyy\-mm\-dd"/>
    <numFmt numFmtId="168" formatCode="yyyy/m/d"/>
    <numFmt numFmtId="169" formatCode="m/d/yy;@"/>
    <numFmt numFmtId="170" formatCode="&quot;$&quot;#,##0.00"/>
  </numFmts>
  <fonts count="6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4"/>
      <color rgb="FF0070C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0000"/>
      <name val="Arial"/>
      <family val="2"/>
    </font>
    <font>
      <sz val="16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theme="1"/>
      <name val="Wingdings 3"/>
      <family val="1"/>
      <charset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i/>
      <sz val="8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8"/>
      <color theme="1"/>
      <name val="Courier New"/>
      <family val="3"/>
    </font>
    <font>
      <b/>
      <u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u/>
      <sz val="20"/>
      <color rgb="FFBC51DD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u/>
      <sz val="10"/>
      <name val="Arial"/>
      <family val="2"/>
    </font>
    <font>
      <sz val="14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DC3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59996337778862885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</borders>
  <cellStyleXfs count="6">
    <xf numFmtId="0" fontId="0" fillId="0" borderId="0"/>
    <xf numFmtId="44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22" fillId="0" borderId="0"/>
  </cellStyleXfs>
  <cellXfs count="387">
    <xf numFmtId="0" fontId="0" fillId="0" borderId="0" xfId="0"/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top"/>
    </xf>
    <xf numFmtId="0" fontId="0" fillId="0" borderId="0" xfId="0" applyAlignment="1">
      <alignment horizontal="right"/>
    </xf>
    <xf numFmtId="0" fontId="3" fillId="2" borderId="0" xfId="0" applyFont="1" applyFill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3" borderId="0" xfId="0" applyFill="1"/>
    <xf numFmtId="0" fontId="0" fillId="0" borderId="2" xfId="0" applyBorder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3" applyBorder="1" applyAlignment="1" applyProtection="1">
      <alignment horizontal="center"/>
    </xf>
    <xf numFmtId="49" fontId="0" fillId="0" borderId="0" xfId="0" applyNumberFormat="1" applyAlignment="1">
      <alignment horizontal="left"/>
    </xf>
    <xf numFmtId="0" fontId="8" fillId="0" borderId="2" xfId="0" applyFont="1" applyBorder="1" applyAlignment="1">
      <alignment vertical="center" wrapText="1"/>
    </xf>
    <xf numFmtId="0" fontId="9" fillId="0" borderId="0" xfId="0" applyFont="1"/>
    <xf numFmtId="0" fontId="10" fillId="0" borderId="2" xfId="4" applyBorder="1" applyProtection="1"/>
    <xf numFmtId="49" fontId="0" fillId="0" borderId="0" xfId="0" quotePrefix="1" applyNumberFormat="1" applyAlignment="1">
      <alignment horizontal="left"/>
    </xf>
    <xf numFmtId="0" fontId="11" fillId="0" borderId="3" xfId="0" applyFont="1" applyBorder="1"/>
    <xf numFmtId="0" fontId="0" fillId="0" borderId="4" xfId="0" applyBorder="1"/>
    <xf numFmtId="0" fontId="9" fillId="0" borderId="4" xfId="0" applyFont="1" applyBorder="1"/>
    <xf numFmtId="0" fontId="0" fillId="0" borderId="5" xfId="0" applyBorder="1"/>
    <xf numFmtId="0" fontId="12" fillId="0" borderId="6" xfId="0" applyFont="1" applyBorder="1"/>
    <xf numFmtId="0" fontId="13" fillId="0" borderId="6" xfId="0" applyFont="1" applyBorder="1"/>
    <xf numFmtId="14" fontId="12" fillId="0" borderId="0" xfId="0" applyNumberFormat="1" applyFont="1"/>
    <xf numFmtId="0" fontId="0" fillId="0" borderId="1" xfId="0" applyBorder="1"/>
    <xf numFmtId="0" fontId="13" fillId="0" borderId="1" xfId="0" applyFont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12" fillId="0" borderId="1" xfId="0" applyFont="1" applyBorder="1"/>
    <xf numFmtId="14" fontId="12" fillId="0" borderId="0" xfId="0" applyNumberFormat="1" applyFont="1" applyAlignment="1">
      <alignment horizontal="center"/>
    </xf>
    <xf numFmtId="0" fontId="3" fillId="0" borderId="0" xfId="0" applyFont="1"/>
    <xf numFmtId="14" fontId="12" fillId="0" borderId="2" xfId="0" applyNumberFormat="1" applyFont="1" applyBorder="1"/>
    <xf numFmtId="0" fontId="13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4" fillId="0" borderId="10" xfId="0" applyFont="1" applyBorder="1"/>
    <xf numFmtId="0" fontId="12" fillId="0" borderId="10" xfId="0" applyFont="1" applyBorder="1"/>
    <xf numFmtId="0" fontId="13" fillId="0" borderId="10" xfId="0" applyFont="1" applyBorder="1"/>
    <xf numFmtId="0" fontId="0" fillId="0" borderId="10" xfId="0" applyBorder="1"/>
    <xf numFmtId="0" fontId="15" fillId="0" borderId="11" xfId="0" applyFont="1" applyBorder="1" applyAlignment="1">
      <alignment wrapText="1"/>
    </xf>
    <xf numFmtId="0" fontId="15" fillId="0" borderId="0" xfId="0" applyFont="1" applyAlignment="1">
      <alignment wrapText="1"/>
    </xf>
    <xf numFmtId="0" fontId="11" fillId="0" borderId="0" xfId="0" applyFont="1"/>
    <xf numFmtId="0" fontId="16" fillId="0" borderId="0" xfId="0" applyFont="1"/>
    <xf numFmtId="0" fontId="13" fillId="0" borderId="12" xfId="0" applyFont="1" applyBorder="1"/>
    <xf numFmtId="0" fontId="13" fillId="0" borderId="6" xfId="0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18" fillId="0" borderId="7" xfId="0" applyFont="1" applyBorder="1" applyAlignment="1">
      <alignment horizontal="left" wrapText="1"/>
    </xf>
    <xf numFmtId="0" fontId="19" fillId="0" borderId="8" xfId="0" applyFont="1" applyBorder="1" applyAlignment="1">
      <alignment wrapText="1"/>
    </xf>
    <xf numFmtId="0" fontId="12" fillId="0" borderId="13" xfId="0" applyFont="1" applyBorder="1"/>
    <xf numFmtId="0" fontId="14" fillId="0" borderId="0" xfId="0" applyFont="1"/>
    <xf numFmtId="0" fontId="12" fillId="0" borderId="2" xfId="0" applyFont="1" applyBorder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2" xfId="0" applyFont="1" applyBorder="1"/>
    <xf numFmtId="166" fontId="21" fillId="0" borderId="0" xfId="2" applyNumberFormat="1" applyFont="1"/>
    <xf numFmtId="166" fontId="0" fillId="0" borderId="0" xfId="2" applyNumberFormat="1" applyFont="1"/>
    <xf numFmtId="166" fontId="8" fillId="0" borderId="0" xfId="2" applyNumberFormat="1" applyFont="1"/>
    <xf numFmtId="0" fontId="23" fillId="0" borderId="0" xfId="5" applyFont="1"/>
    <xf numFmtId="0" fontId="22" fillId="0" borderId="0" xfId="5"/>
    <xf numFmtId="0" fontId="24" fillId="0" borderId="0" xfId="0" applyFont="1"/>
    <xf numFmtId="0" fontId="0" fillId="0" borderId="7" xfId="0" applyBorder="1"/>
    <xf numFmtId="0" fontId="0" fillId="0" borderId="8" xfId="0" applyBorder="1"/>
    <xf numFmtId="0" fontId="0" fillId="0" borderId="13" xfId="0" applyBorder="1"/>
    <xf numFmtId="0" fontId="25" fillId="0" borderId="0" xfId="0" applyFont="1"/>
    <xf numFmtId="166" fontId="25" fillId="0" borderId="0" xfId="2" applyNumberFormat="1" applyFont="1"/>
    <xf numFmtId="0" fontId="26" fillId="4" borderId="14" xfId="0" applyFont="1" applyFill="1" applyBorder="1" applyAlignment="1">
      <alignment horizontal="left"/>
    </xf>
    <xf numFmtId="166" fontId="1" fillId="0" borderId="0" xfId="2" applyNumberFormat="1" applyFont="1"/>
    <xf numFmtId="166" fontId="0" fillId="5" borderId="0" xfId="2" applyNumberFormat="1" applyFont="1" applyFill="1" applyBorder="1" applyAlignment="1">
      <alignment horizontal="center"/>
    </xf>
    <xf numFmtId="3" fontId="0" fillId="5" borderId="0" xfId="0" applyNumberFormat="1" applyFill="1"/>
    <xf numFmtId="166" fontId="7" fillId="5" borderId="0" xfId="2" applyNumberFormat="1" applyFont="1" applyFill="1" applyBorder="1" applyAlignment="1">
      <alignment horizontal="center"/>
    </xf>
    <xf numFmtId="3" fontId="1" fillId="5" borderId="15" xfId="0" applyNumberFormat="1" applyFont="1" applyFill="1" applyBorder="1"/>
    <xf numFmtId="166" fontId="1" fillId="5" borderId="15" xfId="2" applyNumberFormat="1" applyFont="1" applyFill="1" applyBorder="1" applyAlignment="1">
      <alignment horizontal="center"/>
    </xf>
    <xf numFmtId="0" fontId="1" fillId="5" borderId="14" xfId="0" applyFont="1" applyFill="1" applyBorder="1"/>
    <xf numFmtId="0" fontId="1" fillId="5" borderId="16" xfId="0" applyFont="1" applyFill="1" applyBorder="1"/>
    <xf numFmtId="0" fontId="1" fillId="0" borderId="17" xfId="0" applyFont="1" applyBorder="1"/>
    <xf numFmtId="166" fontId="0" fillId="0" borderId="18" xfId="0" applyNumberFormat="1" applyBorder="1"/>
    <xf numFmtId="0" fontId="1" fillId="0" borderId="14" xfId="0" applyFont="1" applyBorder="1"/>
    <xf numFmtId="166" fontId="1" fillId="0" borderId="16" xfId="0" applyNumberFormat="1" applyFont="1" applyBorder="1"/>
    <xf numFmtId="166" fontId="0" fillId="0" borderId="0" xfId="2" applyNumberFormat="1" applyFont="1" applyAlignment="1">
      <alignment horizontal="center"/>
    </xf>
    <xf numFmtId="0" fontId="1" fillId="2" borderId="0" xfId="0" applyFont="1" applyFill="1" applyAlignment="1" applyProtection="1">
      <alignment horizontal="left"/>
      <protection hidden="1"/>
    </xf>
    <xf numFmtId="0" fontId="31" fillId="2" borderId="19" xfId="0" applyFont="1" applyFill="1" applyBorder="1" applyProtection="1">
      <protection locked="0"/>
    </xf>
    <xf numFmtId="0" fontId="32" fillId="6" borderId="20" xfId="0" applyFont="1" applyFill="1" applyBorder="1" applyAlignment="1">
      <alignment horizontal="center" vertical="top"/>
    </xf>
    <xf numFmtId="0" fontId="35" fillId="6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right"/>
    </xf>
    <xf numFmtId="0" fontId="30" fillId="3" borderId="17" xfId="0" applyFont="1" applyFill="1" applyBorder="1" applyAlignment="1">
      <alignment horizontal="right"/>
    </xf>
    <xf numFmtId="0" fontId="12" fillId="3" borderId="17" xfId="0" applyFont="1" applyFill="1" applyBorder="1" applyAlignment="1">
      <alignment horizontal="right"/>
    </xf>
    <xf numFmtId="0" fontId="30" fillId="3" borderId="0" xfId="0" applyFont="1" applyFill="1" applyAlignment="1">
      <alignment horizontal="right"/>
    </xf>
    <xf numFmtId="0" fontId="37" fillId="3" borderId="19" xfId="0" applyFont="1" applyFill="1" applyBorder="1" applyAlignment="1">
      <alignment horizontal="right"/>
    </xf>
    <xf numFmtId="0" fontId="32" fillId="6" borderId="23" xfId="0" applyFont="1" applyFill="1" applyBorder="1" applyAlignment="1">
      <alignment horizontal="left" wrapText="1"/>
    </xf>
    <xf numFmtId="0" fontId="32" fillId="6" borderId="24" xfId="0" applyFont="1" applyFill="1" applyBorder="1" applyAlignment="1">
      <alignment horizontal="center" vertical="center" wrapText="1"/>
    </xf>
    <xf numFmtId="0" fontId="39" fillId="6" borderId="22" xfId="0" applyFont="1" applyFill="1" applyBorder="1"/>
    <xf numFmtId="0" fontId="32" fillId="6" borderId="24" xfId="0" applyFont="1" applyFill="1" applyBorder="1" applyAlignment="1">
      <alignment vertical="center" wrapText="1"/>
    </xf>
    <xf numFmtId="0" fontId="39" fillId="6" borderId="0" xfId="0" applyFont="1" applyFill="1" applyAlignment="1">
      <alignment horizontal="left"/>
    </xf>
    <xf numFmtId="0" fontId="39" fillId="6" borderId="17" xfId="0" applyFont="1" applyFill="1" applyBorder="1" applyAlignment="1">
      <alignment horizontal="center"/>
    </xf>
    <xf numFmtId="0" fontId="41" fillId="6" borderId="20" xfId="0" applyFont="1" applyFill="1" applyBorder="1" applyAlignment="1">
      <alignment vertical="center"/>
    </xf>
    <xf numFmtId="0" fontId="39" fillId="6" borderId="20" xfId="0" applyFont="1" applyFill="1" applyBorder="1" applyAlignment="1">
      <alignment horizontal="center" vertical="center"/>
    </xf>
    <xf numFmtId="0" fontId="39" fillId="6" borderId="20" xfId="0" applyFont="1" applyFill="1" applyBorder="1" applyAlignment="1">
      <alignment horizontal="center"/>
    </xf>
    <xf numFmtId="49" fontId="39" fillId="6" borderId="20" xfId="0" applyNumberFormat="1" applyFont="1" applyFill="1" applyBorder="1" applyAlignment="1">
      <alignment horizontal="center"/>
    </xf>
    <xf numFmtId="0" fontId="39" fillId="6" borderId="0" xfId="0" applyFont="1" applyFill="1" applyAlignment="1">
      <alignment horizontal="left" vertical="top"/>
    </xf>
    <xf numFmtId="0" fontId="39" fillId="6" borderId="19" xfId="0" applyFont="1" applyFill="1" applyBorder="1"/>
    <xf numFmtId="49" fontId="39" fillId="6" borderId="25" xfId="0" applyNumberFormat="1" applyFont="1" applyFill="1" applyBorder="1" applyAlignment="1">
      <alignment horizontal="center"/>
    </xf>
    <xf numFmtId="0" fontId="42" fillId="2" borderId="16" xfId="0" applyFont="1" applyFill="1" applyBorder="1" applyAlignment="1" applyProtection="1">
      <alignment horizontal="center"/>
      <protection locked="0"/>
    </xf>
    <xf numFmtId="1" fontId="24" fillId="2" borderId="14" xfId="0" applyNumberFormat="1" applyFont="1" applyFill="1" applyBorder="1" applyAlignment="1" applyProtection="1">
      <alignment horizontal="center"/>
      <protection locked="0"/>
    </xf>
    <xf numFmtId="169" fontId="24" fillId="2" borderId="14" xfId="0" applyNumberFormat="1" applyFont="1" applyFill="1" applyBorder="1" applyAlignment="1" applyProtection="1">
      <alignment horizontal="center" vertical="center"/>
      <protection locked="0"/>
    </xf>
    <xf numFmtId="2" fontId="24" fillId="2" borderId="14" xfId="0" applyNumberFormat="1" applyFont="1" applyFill="1" applyBorder="1" applyAlignment="1" applyProtection="1">
      <alignment horizontal="center"/>
      <protection locked="0"/>
    </xf>
    <xf numFmtId="0" fontId="24" fillId="7" borderId="14" xfId="0" applyFont="1" applyFill="1" applyBorder="1" applyAlignment="1" applyProtection="1">
      <alignment horizontal="center"/>
      <protection locked="0"/>
    </xf>
    <xf numFmtId="0" fontId="24" fillId="7" borderId="26" xfId="0" applyFont="1" applyFill="1" applyBorder="1" applyAlignment="1" applyProtection="1">
      <alignment horizontal="center"/>
      <protection locked="0"/>
    </xf>
    <xf numFmtId="0" fontId="42" fillId="2" borderId="18" xfId="0" applyFont="1" applyFill="1" applyBorder="1" applyAlignment="1" applyProtection="1">
      <alignment horizontal="center"/>
      <protection locked="0"/>
    </xf>
    <xf numFmtId="1" fontId="43" fillId="2" borderId="17" xfId="0" applyNumberFormat="1" applyFont="1" applyFill="1" applyBorder="1" applyAlignment="1" applyProtection="1">
      <alignment horizontal="center"/>
      <protection locked="0"/>
    </xf>
    <xf numFmtId="169" fontId="24" fillId="2" borderId="17" xfId="0" applyNumberFormat="1" applyFont="1" applyFill="1" applyBorder="1" applyAlignment="1" applyProtection="1">
      <alignment horizontal="center" vertical="center"/>
      <protection locked="0"/>
    </xf>
    <xf numFmtId="2" fontId="24" fillId="2" borderId="17" xfId="0" applyNumberFormat="1" applyFont="1" applyFill="1" applyBorder="1" applyAlignment="1" applyProtection="1">
      <alignment horizontal="center"/>
      <protection locked="0"/>
    </xf>
    <xf numFmtId="0" fontId="24" fillId="7" borderId="17" xfId="0" applyFont="1" applyFill="1" applyBorder="1" applyAlignment="1" applyProtection="1">
      <alignment horizontal="center"/>
      <protection locked="0"/>
    </xf>
    <xf numFmtId="0" fontId="24" fillId="7" borderId="20" xfId="0" applyFont="1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right" vertical="center"/>
      <protection hidden="1"/>
    </xf>
    <xf numFmtId="1" fontId="35" fillId="2" borderId="27" xfId="0" applyNumberFormat="1" applyFont="1" applyFill="1" applyBorder="1" applyAlignment="1" applyProtection="1">
      <alignment horizontal="center" vertical="center"/>
      <protection hidden="1"/>
    </xf>
    <xf numFmtId="2" fontId="1" fillId="6" borderId="15" xfId="0" applyNumberFormat="1" applyFont="1" applyFill="1" applyBorder="1" applyAlignment="1" applyProtection="1">
      <alignment horizontal="center" vertical="center"/>
      <protection hidden="1"/>
    </xf>
    <xf numFmtId="2" fontId="44" fillId="2" borderId="27" xfId="0" applyNumberFormat="1" applyFont="1" applyFill="1" applyBorder="1" applyAlignment="1" applyProtection="1">
      <alignment horizontal="center" vertical="center"/>
      <protection hidden="1"/>
    </xf>
    <xf numFmtId="0" fontId="30" fillId="6" borderId="23" xfId="0" applyFont="1" applyFill="1" applyBorder="1" applyAlignment="1">
      <alignment horizontal="right" vertical="center"/>
    </xf>
    <xf numFmtId="0" fontId="30" fillId="6" borderId="0" xfId="0" applyFont="1" applyFill="1" applyAlignment="1">
      <alignment vertical="top"/>
    </xf>
    <xf numFmtId="0" fontId="38" fillId="6" borderId="0" xfId="0" applyFont="1" applyFill="1" applyAlignment="1">
      <alignment vertical="top"/>
    </xf>
    <xf numFmtId="0" fontId="32" fillId="6" borderId="16" xfId="0" applyFont="1" applyFill="1" applyBorder="1" applyAlignment="1">
      <alignment horizontal="center" vertical="top"/>
    </xf>
    <xf numFmtId="169" fontId="12" fillId="2" borderId="28" xfId="0" applyNumberFormat="1" applyFont="1" applyFill="1" applyBorder="1" applyAlignment="1" applyProtection="1">
      <alignment horizontal="center" vertical="center"/>
      <protection locked="0"/>
    </xf>
    <xf numFmtId="0" fontId="32" fillId="6" borderId="0" xfId="0" applyFont="1" applyFill="1" applyAlignment="1">
      <alignment horizontal="center" vertical="top"/>
    </xf>
    <xf numFmtId="20" fontId="12" fillId="7" borderId="14" xfId="0" applyNumberFormat="1" applyFont="1" applyFill="1" applyBorder="1" applyAlignment="1" applyProtection="1">
      <alignment horizontal="center" vertical="center"/>
      <protection locked="0"/>
    </xf>
    <xf numFmtId="0" fontId="32" fillId="6" borderId="29" xfId="0" applyFont="1" applyFill="1" applyBorder="1" applyAlignment="1">
      <alignment horizontal="right" vertical="top"/>
    </xf>
    <xf numFmtId="0" fontId="32" fillId="6" borderId="14" xfId="0" applyFont="1" applyFill="1" applyBorder="1" applyAlignment="1">
      <alignment horizontal="center" vertical="top"/>
    </xf>
    <xf numFmtId="0" fontId="32" fillId="6" borderId="28" xfId="0" applyFont="1" applyFill="1" applyBorder="1" applyAlignment="1">
      <alignment horizontal="right" vertical="center"/>
    </xf>
    <xf numFmtId="169" fontId="12" fillId="7" borderId="14" xfId="0" applyNumberFormat="1" applyFont="1" applyFill="1" applyBorder="1" applyAlignment="1" applyProtection="1">
      <alignment horizontal="center" vertical="center"/>
      <protection locked="0"/>
    </xf>
    <xf numFmtId="0" fontId="46" fillId="2" borderId="0" xfId="0" applyFont="1" applyFill="1" applyAlignment="1">
      <alignment vertical="center"/>
    </xf>
    <xf numFmtId="49" fontId="48" fillId="0" borderId="0" xfId="0" applyNumberFormat="1" applyFont="1"/>
    <xf numFmtId="0" fontId="13" fillId="0" borderId="0" xfId="0" applyFont="1" applyAlignment="1">
      <alignment horizontal="center"/>
    </xf>
    <xf numFmtId="0" fontId="47" fillId="0" borderId="0" xfId="0" applyFont="1"/>
    <xf numFmtId="166" fontId="12" fillId="0" borderId="14" xfId="2" applyNumberFormat="1" applyFont="1" applyBorder="1" applyAlignment="1"/>
    <xf numFmtId="0" fontId="46" fillId="0" borderId="0" xfId="0" applyFont="1" applyAlignment="1">
      <alignment vertical="center"/>
    </xf>
    <xf numFmtId="166" fontId="29" fillId="8" borderId="0" xfId="2" applyNumberFormat="1" applyFont="1" applyFill="1" applyBorder="1" applyAlignment="1">
      <alignment vertical="center"/>
    </xf>
    <xf numFmtId="49" fontId="24" fillId="0" borderId="0" xfId="0" applyNumberFormat="1" applyFont="1"/>
    <xf numFmtId="0" fontId="51" fillId="0" borderId="0" xfId="0" quotePrefix="1" applyFont="1" applyAlignment="1">
      <alignment horizontal="center" vertical="top"/>
    </xf>
    <xf numFmtId="0" fontId="24" fillId="0" borderId="0" xfId="0" quotePrefix="1" applyFont="1" applyAlignment="1">
      <alignment horizontal="center" vertical="top"/>
    </xf>
    <xf numFmtId="0" fontId="51" fillId="9" borderId="0" xfId="0" quotePrefix="1" applyFont="1" applyFill="1" applyAlignment="1">
      <alignment horizontal="center" vertical="top"/>
    </xf>
    <xf numFmtId="0" fontId="51" fillId="9" borderId="0" xfId="0" applyFont="1" applyFill="1"/>
    <xf numFmtId="0" fontId="52" fillId="9" borderId="0" xfId="3" applyFont="1" applyFill="1" applyProtection="1"/>
    <xf numFmtId="0" fontId="53" fillId="9" borderId="0" xfId="3" applyFont="1" applyFill="1" applyProtection="1"/>
    <xf numFmtId="0" fontId="24" fillId="9" borderId="0" xfId="0" applyFont="1" applyFill="1"/>
    <xf numFmtId="0" fontId="51" fillId="9" borderId="0" xfId="0" applyFont="1" applyFill="1" applyAlignment="1">
      <alignment horizontal="left" vertical="center"/>
    </xf>
    <xf numFmtId="166" fontId="13" fillId="0" borderId="0" xfId="2" applyNumberFormat="1" applyFont="1" applyBorder="1" applyAlignment="1">
      <alignment horizontal="right"/>
    </xf>
    <xf numFmtId="166" fontId="0" fillId="0" borderId="14" xfId="2" applyNumberFormat="1" applyFont="1" applyFill="1" applyBorder="1"/>
    <xf numFmtId="0" fontId="0" fillId="0" borderId="14" xfId="0" applyBorder="1"/>
    <xf numFmtId="0" fontId="12" fillId="0" borderId="14" xfId="0" applyFont="1" applyBorder="1"/>
    <xf numFmtId="166" fontId="1" fillId="0" borderId="14" xfId="2" applyNumberFormat="1" applyFont="1" applyBorder="1"/>
    <xf numFmtId="0" fontId="11" fillId="4" borderId="14" xfId="0" applyFont="1" applyFill="1" applyBorder="1"/>
    <xf numFmtId="2" fontId="11" fillId="4" borderId="14" xfId="0" applyNumberFormat="1" applyFont="1" applyFill="1" applyBorder="1"/>
    <xf numFmtId="2" fontId="12" fillId="0" borderId="14" xfId="2" applyNumberFormat="1" applyFont="1" applyBorder="1" applyAlignment="1"/>
    <xf numFmtId="166" fontId="55" fillId="4" borderId="14" xfId="0" applyNumberFormat="1" applyFont="1" applyFill="1" applyBorder="1" applyAlignment="1">
      <alignment horizontal="center"/>
    </xf>
    <xf numFmtId="166" fontId="13" fillId="0" borderId="0" xfId="2" applyNumberFormat="1" applyFont="1" applyFill="1" applyBorder="1" applyAlignment="1"/>
    <xf numFmtId="166" fontId="54" fillId="0" borderId="14" xfId="2" applyNumberFormat="1" applyFont="1" applyBorder="1" applyAlignment="1"/>
    <xf numFmtId="0" fontId="54" fillId="0" borderId="14" xfId="0" applyFont="1" applyBorder="1"/>
    <xf numFmtId="0" fontId="17" fillId="0" borderId="15" xfId="0" applyFont="1" applyBorder="1" applyAlignment="1">
      <alignment horizontal="left" vertical="center" wrapText="1"/>
    </xf>
    <xf numFmtId="0" fontId="0" fillId="10" borderId="0" xfId="0" applyFill="1" applyAlignment="1">
      <alignment horizontal="left"/>
    </xf>
    <xf numFmtId="0" fontId="31" fillId="10" borderId="0" xfId="0" applyFont="1" applyFill="1" applyAlignment="1">
      <alignment horizontal="left"/>
    </xf>
    <xf numFmtId="0" fontId="1" fillId="9" borderId="0" xfId="0" applyFont="1" applyFill="1"/>
    <xf numFmtId="0" fontId="12" fillId="0" borderId="0" xfId="0" applyFont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66" fontId="29" fillId="0" borderId="14" xfId="2" applyNumberFormat="1" applyFont="1" applyBorder="1"/>
    <xf numFmtId="0" fontId="1" fillId="0" borderId="0" xfId="0" applyFont="1" applyAlignment="1">
      <alignment horizontal="left" indent="2"/>
    </xf>
    <xf numFmtId="0" fontId="2" fillId="0" borderId="12" xfId="3" applyBorder="1" applyProtection="1"/>
    <xf numFmtId="0" fontId="2" fillId="0" borderId="30" xfId="3" applyBorder="1" applyProtection="1"/>
    <xf numFmtId="0" fontId="2" fillId="0" borderId="2" xfId="3" applyBorder="1" applyProtection="1"/>
    <xf numFmtId="0" fontId="2" fillId="0" borderId="7" xfId="3" applyBorder="1" applyProtection="1"/>
    <xf numFmtId="0" fontId="2" fillId="0" borderId="13" xfId="3" applyBorder="1" applyProtection="1"/>
    <xf numFmtId="0" fontId="0" fillId="8" borderId="0" xfId="0" applyFill="1"/>
    <xf numFmtId="0" fontId="5" fillId="8" borderId="0" xfId="0" applyFont="1" applyFill="1" applyAlignment="1">
      <alignment horizontal="center" vertical="top" wrapText="1"/>
    </xf>
    <xf numFmtId="0" fontId="0" fillId="11" borderId="14" xfId="0" applyFill="1" applyBorder="1"/>
    <xf numFmtId="0" fontId="58" fillId="11" borderId="14" xfId="0" applyFont="1" applyFill="1" applyBorder="1"/>
    <xf numFmtId="166" fontId="12" fillId="0" borderId="0" xfId="2" applyNumberFormat="1" applyFont="1"/>
    <xf numFmtId="0" fontId="31" fillId="0" borderId="14" xfId="0" applyFont="1" applyBorder="1"/>
    <xf numFmtId="166" fontId="31" fillId="0" borderId="14" xfId="2" applyNumberFormat="1" applyFont="1" applyFill="1" applyBorder="1"/>
    <xf numFmtId="166" fontId="31" fillId="0" borderId="14" xfId="2" applyNumberFormat="1" applyFont="1" applyBorder="1" applyAlignment="1"/>
    <xf numFmtId="2" fontId="31" fillId="0" borderId="14" xfId="2" applyNumberFormat="1" applyFont="1" applyBorder="1" applyAlignment="1"/>
    <xf numFmtId="3" fontId="31" fillId="0" borderId="14" xfId="0" applyNumberFormat="1" applyFont="1" applyBorder="1"/>
    <xf numFmtId="166" fontId="54" fillId="0" borderId="0" xfId="2" applyNumberFormat="1" applyFont="1" applyFill="1" applyBorder="1" applyAlignment="1">
      <alignment vertical="center"/>
    </xf>
    <xf numFmtId="0" fontId="42" fillId="4" borderId="14" xfId="0" applyFont="1" applyFill="1" applyBorder="1"/>
    <xf numFmtId="2" fontId="60" fillId="4" borderId="14" xfId="0" applyNumberFormat="1" applyFont="1" applyFill="1" applyBorder="1"/>
    <xf numFmtId="166" fontId="1" fillId="4" borderId="14" xfId="0" applyNumberFormat="1" applyFont="1" applyFill="1" applyBorder="1" applyAlignment="1">
      <alignment horizontal="left"/>
    </xf>
    <xf numFmtId="0" fontId="50" fillId="0" borderId="12" xfId="0" applyFont="1" applyBorder="1" applyAlignment="1">
      <alignment horizontal="center"/>
    </xf>
    <xf numFmtId="0" fontId="50" fillId="0" borderId="6" xfId="0" applyFont="1" applyBorder="1" applyAlignment="1">
      <alignment horizontal="center"/>
    </xf>
    <xf numFmtId="0" fontId="50" fillId="0" borderId="30" xfId="0" applyFont="1" applyBorder="1" applyAlignment="1">
      <alignment horizontal="center"/>
    </xf>
    <xf numFmtId="0" fontId="50" fillId="0" borderId="7" xfId="0" applyFont="1" applyBorder="1" applyAlignment="1">
      <alignment horizontal="center"/>
    </xf>
    <xf numFmtId="0" fontId="50" fillId="0" borderId="8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50" fillId="0" borderId="2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4" fontId="12" fillId="0" borderId="33" xfId="0" applyNumberFormat="1" applyFont="1" applyBorder="1" applyAlignment="1">
      <alignment horizontal="center" vertical="center"/>
    </xf>
    <xf numFmtId="14" fontId="12" fillId="0" borderId="3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18" fontId="12" fillId="0" borderId="21" xfId="0" applyNumberFormat="1" applyFont="1" applyBorder="1" applyAlignment="1">
      <alignment horizontal="center" vertical="center"/>
    </xf>
    <xf numFmtId="18" fontId="12" fillId="0" borderId="3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" fillId="0" borderId="15" xfId="3" applyNumberFormat="1" applyFill="1" applyBorder="1" applyAlignment="1" applyProtection="1">
      <alignment horizontal="center"/>
    </xf>
    <xf numFmtId="164" fontId="12" fillId="0" borderId="1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165" fontId="12" fillId="0" borderId="21" xfId="0" applyNumberFormat="1" applyFont="1" applyBorder="1" applyAlignment="1">
      <alignment horizontal="center" vertical="center"/>
    </xf>
    <xf numFmtId="165" fontId="12" fillId="0" borderId="31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20" fillId="0" borderId="0" xfId="0" applyFont="1" applyAlignment="1">
      <alignment horizontal="center"/>
    </xf>
    <xf numFmtId="14" fontId="12" fillId="0" borderId="15" xfId="0" applyNumberFormat="1" applyFont="1" applyBorder="1" applyAlignment="1">
      <alignment horizontal="center"/>
    </xf>
    <xf numFmtId="14" fontId="12" fillId="0" borderId="32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7" fillId="0" borderId="33" xfId="0" applyFont="1" applyBorder="1" applyAlignment="1">
      <alignment horizontal="left" vertic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7" fillId="0" borderId="21" xfId="0" applyFont="1" applyBorder="1" applyAlignment="1">
      <alignment horizontal="left" vertical="center" wrapText="1"/>
    </xf>
    <xf numFmtId="0" fontId="12" fillId="2" borderId="0" xfId="0" applyFont="1" applyFill="1" applyAlignment="1" applyProtection="1">
      <alignment horizontal="left"/>
      <protection hidden="1"/>
    </xf>
    <xf numFmtId="0" fontId="12" fillId="6" borderId="20" xfId="0" applyFont="1" applyFill="1" applyBorder="1" applyAlignment="1">
      <alignment horizontal="right"/>
    </xf>
    <xf numFmtId="0" fontId="12" fillId="6" borderId="18" xfId="0" applyFont="1" applyFill="1" applyBorder="1" applyAlignment="1">
      <alignment horizontal="right"/>
    </xf>
    <xf numFmtId="0" fontId="32" fillId="6" borderId="26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top"/>
    </xf>
    <xf numFmtId="0" fontId="2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3" borderId="15" xfId="0" applyFont="1" applyFill="1" applyBorder="1" applyAlignment="1">
      <alignment horizontal="center" vertical="top"/>
    </xf>
    <xf numFmtId="0" fontId="30" fillId="6" borderId="24" xfId="0" applyFont="1" applyFill="1" applyBorder="1" applyAlignment="1">
      <alignment horizontal="right"/>
    </xf>
    <xf numFmtId="0" fontId="30" fillId="6" borderId="29" xfId="0" applyFont="1" applyFill="1" applyBorder="1" applyAlignment="1">
      <alignment horizontal="right"/>
    </xf>
    <xf numFmtId="167" fontId="31" fillId="2" borderId="15" xfId="0" applyNumberFormat="1" applyFont="1" applyFill="1" applyBorder="1" applyAlignment="1" applyProtection="1">
      <alignment horizontal="left"/>
      <protection locked="0"/>
    </xf>
    <xf numFmtId="0" fontId="30" fillId="6" borderId="20" xfId="0" applyFont="1" applyFill="1" applyBorder="1" applyAlignment="1">
      <alignment horizontal="right"/>
    </xf>
    <xf numFmtId="0" fontId="30" fillId="6" borderId="18" xfId="0" applyFont="1" applyFill="1" applyBorder="1" applyAlignment="1">
      <alignment horizontal="right"/>
    </xf>
    <xf numFmtId="167" fontId="12" fillId="2" borderId="26" xfId="0" applyNumberFormat="1" applyFont="1" applyFill="1" applyBorder="1" applyAlignment="1" applyProtection="1">
      <alignment horizontal="center"/>
      <protection locked="0" hidden="1"/>
    </xf>
    <xf numFmtId="167" fontId="0" fillId="2" borderId="21" xfId="0" applyNumberFormat="1" applyFill="1" applyBorder="1" applyAlignment="1" applyProtection="1">
      <alignment horizontal="center"/>
      <protection locked="0" hidden="1"/>
    </xf>
    <xf numFmtId="167" fontId="0" fillId="2" borderId="26" xfId="0" applyNumberFormat="1" applyFill="1" applyBorder="1" applyAlignment="1" applyProtection="1">
      <alignment horizontal="center"/>
      <protection locked="0"/>
    </xf>
    <xf numFmtId="167" fontId="0" fillId="2" borderId="21" xfId="0" applyNumberFormat="1" applyFill="1" applyBorder="1" applyAlignment="1" applyProtection="1">
      <alignment horizontal="center"/>
      <protection locked="0"/>
    </xf>
    <xf numFmtId="0" fontId="30" fillId="3" borderId="0" xfId="0" applyFont="1" applyFill="1" applyAlignment="1">
      <alignment horizontal="right"/>
    </xf>
    <xf numFmtId="0" fontId="36" fillId="0" borderId="24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9" xfId="0" applyFont="1" applyBorder="1" applyAlignment="1">
      <alignment horizontal="center"/>
    </xf>
    <xf numFmtId="0" fontId="36" fillId="2" borderId="26" xfId="0" applyFont="1" applyFill="1" applyBorder="1" applyAlignment="1">
      <alignment horizontal="center"/>
    </xf>
    <xf numFmtId="0" fontId="36" fillId="2" borderId="21" xfId="0" applyFont="1" applyFill="1" applyBorder="1" applyAlignment="1">
      <alignment horizontal="center"/>
    </xf>
    <xf numFmtId="0" fontId="31" fillId="2" borderId="43" xfId="0" applyFont="1" applyFill="1" applyBorder="1" applyAlignment="1" applyProtection="1">
      <alignment horizontal="left"/>
      <protection locked="0"/>
    </xf>
    <xf numFmtId="0" fontId="31" fillId="2" borderId="44" xfId="0" applyFont="1" applyFill="1" applyBorder="1" applyAlignment="1" applyProtection="1">
      <alignment horizontal="left"/>
      <protection locked="0"/>
    </xf>
    <xf numFmtId="0" fontId="31" fillId="7" borderId="43" xfId="0" applyFont="1" applyFill="1" applyBorder="1" applyProtection="1">
      <protection locked="0"/>
    </xf>
    <xf numFmtId="0" fontId="31" fillId="7" borderId="44" xfId="0" applyFont="1" applyFill="1" applyBorder="1" applyProtection="1">
      <protection locked="0"/>
    </xf>
    <xf numFmtId="0" fontId="30" fillId="6" borderId="25" xfId="0" applyFont="1" applyFill="1" applyBorder="1" applyAlignment="1">
      <alignment horizontal="right"/>
    </xf>
    <xf numFmtId="0" fontId="30" fillId="6" borderId="28" xfId="0" applyFont="1" applyFill="1" applyBorder="1" applyAlignment="1">
      <alignment horizontal="right"/>
    </xf>
    <xf numFmtId="168" fontId="34" fillId="2" borderId="24" xfId="0" applyNumberFormat="1" applyFont="1" applyFill="1" applyBorder="1" applyAlignment="1" applyProtection="1">
      <alignment horizontal="center" vertical="center"/>
      <protection locked="0"/>
    </xf>
    <xf numFmtId="168" fontId="34" fillId="2" borderId="23" xfId="0" applyNumberFormat="1" applyFont="1" applyFill="1" applyBorder="1" applyAlignment="1" applyProtection="1">
      <alignment horizontal="center" vertical="center"/>
      <protection locked="0"/>
    </xf>
    <xf numFmtId="0" fontId="30" fillId="6" borderId="21" xfId="0" applyFont="1" applyFill="1" applyBorder="1" applyAlignment="1">
      <alignment horizontal="center" vertical="center"/>
    </xf>
    <xf numFmtId="0" fontId="31" fillId="7" borderId="20" xfId="0" applyFont="1" applyFill="1" applyBorder="1" applyProtection="1">
      <protection locked="0"/>
    </xf>
    <xf numFmtId="0" fontId="31" fillId="7" borderId="0" xfId="0" applyFont="1" applyFill="1" applyProtection="1">
      <protection locked="0"/>
    </xf>
    <xf numFmtId="164" fontId="31" fillId="2" borderId="25" xfId="0" applyNumberFormat="1" applyFont="1" applyFill="1" applyBorder="1" applyAlignment="1" applyProtection="1">
      <alignment horizontal="left"/>
      <protection locked="0"/>
    </xf>
    <xf numFmtId="164" fontId="31" fillId="2" borderId="15" xfId="0" applyNumberFormat="1" applyFont="1" applyFill="1" applyBorder="1" applyAlignment="1" applyProtection="1">
      <alignment horizontal="left"/>
      <protection locked="0"/>
    </xf>
    <xf numFmtId="0" fontId="31" fillId="7" borderId="25" xfId="0" applyFont="1" applyFill="1" applyBorder="1" applyProtection="1">
      <protection locked="0"/>
    </xf>
    <xf numFmtId="0" fontId="31" fillId="7" borderId="15" xfId="0" applyFont="1" applyFill="1" applyBorder="1" applyProtection="1">
      <protection locked="0"/>
    </xf>
    <xf numFmtId="0" fontId="31" fillId="2" borderId="35" xfId="0" applyFont="1" applyFill="1" applyBorder="1" applyAlignment="1" applyProtection="1">
      <alignment horizontal="left"/>
      <protection locked="0"/>
    </xf>
    <xf numFmtId="0" fontId="31" fillId="2" borderId="36" xfId="0" applyFont="1" applyFill="1" applyBorder="1" applyAlignment="1" applyProtection="1">
      <alignment horizontal="left"/>
      <protection locked="0"/>
    </xf>
    <xf numFmtId="0" fontId="31" fillId="7" borderId="35" xfId="0" applyFont="1" applyFill="1" applyBorder="1" applyProtection="1">
      <protection locked="0"/>
    </xf>
    <xf numFmtId="0" fontId="31" fillId="7" borderId="36" xfId="0" applyFont="1" applyFill="1" applyBorder="1" applyProtection="1">
      <protection locked="0"/>
    </xf>
    <xf numFmtId="0" fontId="31" fillId="7" borderId="38" xfId="0" applyFont="1" applyFill="1" applyBorder="1" applyAlignment="1" applyProtection="1">
      <alignment horizontal="left"/>
      <protection locked="0"/>
    </xf>
    <xf numFmtId="0" fontId="31" fillId="7" borderId="39" xfId="0" applyFont="1" applyFill="1" applyBorder="1" applyAlignment="1" applyProtection="1">
      <alignment horizontal="left"/>
      <protection locked="0"/>
    </xf>
    <xf numFmtId="0" fontId="31" fillId="7" borderId="40" xfId="0" applyFont="1" applyFill="1" applyBorder="1" applyAlignment="1" applyProtection="1">
      <alignment horizontal="left"/>
      <protection locked="0"/>
    </xf>
    <xf numFmtId="0" fontId="32" fillId="7" borderId="38" xfId="0" applyFont="1" applyFill="1" applyBorder="1" applyAlignment="1" applyProtection="1">
      <alignment horizontal="center"/>
      <protection locked="0"/>
    </xf>
    <xf numFmtId="0" fontId="32" fillId="7" borderId="39" xfId="0" applyFont="1" applyFill="1" applyBorder="1" applyAlignment="1" applyProtection="1">
      <alignment horizontal="center"/>
      <protection locked="0"/>
    </xf>
    <xf numFmtId="0" fontId="31" fillId="7" borderId="35" xfId="0" applyFont="1" applyFill="1" applyBorder="1" applyAlignment="1" applyProtection="1">
      <alignment horizontal="left"/>
      <protection locked="0"/>
    </xf>
    <xf numFmtId="0" fontId="31" fillId="7" borderId="36" xfId="0" applyFont="1" applyFill="1" applyBorder="1" applyAlignment="1" applyProtection="1">
      <alignment horizontal="left"/>
      <protection locked="0"/>
    </xf>
    <xf numFmtId="0" fontId="31" fillId="7" borderId="37" xfId="0" applyFont="1" applyFill="1" applyBorder="1" applyAlignment="1" applyProtection="1">
      <alignment horizontal="left"/>
      <protection locked="0"/>
    </xf>
    <xf numFmtId="0" fontId="32" fillId="7" borderId="20" xfId="0" applyFont="1" applyFill="1" applyBorder="1" applyAlignment="1" applyProtection="1">
      <alignment horizontal="center"/>
      <protection locked="0"/>
    </xf>
    <xf numFmtId="0" fontId="32" fillId="7" borderId="0" xfId="0" applyFont="1" applyFill="1" applyAlignment="1" applyProtection="1">
      <alignment horizontal="center"/>
      <protection locked="0"/>
    </xf>
    <xf numFmtId="0" fontId="32" fillId="7" borderId="41" xfId="0" applyFont="1" applyFill="1" applyBorder="1" applyAlignment="1" applyProtection="1">
      <alignment horizontal="center"/>
      <protection locked="0"/>
    </xf>
    <xf numFmtId="0" fontId="32" fillId="7" borderId="42" xfId="0" applyFont="1" applyFill="1" applyBorder="1" applyAlignment="1" applyProtection="1">
      <alignment horizontal="center"/>
      <protection locked="0"/>
    </xf>
    <xf numFmtId="0" fontId="32" fillId="7" borderId="35" xfId="0" applyFont="1" applyFill="1" applyBorder="1" applyAlignment="1" applyProtection="1">
      <alignment horizontal="center"/>
      <protection locked="0"/>
    </xf>
    <xf numFmtId="0" fontId="32" fillId="7" borderId="36" xfId="0" applyFont="1" applyFill="1" applyBorder="1" applyAlignment="1" applyProtection="1">
      <alignment horizontal="center"/>
      <protection locked="0"/>
    </xf>
    <xf numFmtId="0" fontId="24" fillId="2" borderId="26" xfId="0" applyFont="1" applyFill="1" applyBorder="1" applyAlignment="1" applyProtection="1">
      <alignment horizontal="left"/>
      <protection locked="0"/>
    </xf>
    <xf numFmtId="0" fontId="24" fillId="2" borderId="21" xfId="0" applyFont="1" applyFill="1" applyBorder="1" applyAlignment="1" applyProtection="1">
      <alignment horizontal="left"/>
      <protection locked="0"/>
    </xf>
    <xf numFmtId="0" fontId="24" fillId="2" borderId="16" xfId="0" applyFont="1" applyFill="1" applyBorder="1" applyAlignment="1" applyProtection="1">
      <alignment horizontal="left"/>
      <protection locked="0"/>
    </xf>
    <xf numFmtId="0" fontId="31" fillId="7" borderId="25" xfId="0" applyFont="1" applyFill="1" applyBorder="1" applyAlignment="1" applyProtection="1">
      <alignment horizontal="left"/>
      <protection locked="0"/>
    </xf>
    <xf numFmtId="0" fontId="31" fillId="7" borderId="15" xfId="0" applyFont="1" applyFill="1" applyBorder="1" applyAlignment="1" applyProtection="1">
      <alignment horizontal="left"/>
      <protection locked="0"/>
    </xf>
    <xf numFmtId="0" fontId="32" fillId="7" borderId="25" xfId="0" applyFont="1" applyFill="1" applyBorder="1" applyAlignment="1" applyProtection="1">
      <alignment horizontal="center"/>
      <protection locked="0"/>
    </xf>
    <xf numFmtId="0" fontId="32" fillId="7" borderId="15" xfId="0" applyFont="1" applyFill="1" applyBorder="1" applyAlignment="1" applyProtection="1">
      <alignment horizontal="center"/>
      <protection locked="0"/>
    </xf>
    <xf numFmtId="0" fontId="38" fillId="6" borderId="24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9" fillId="6" borderId="17" xfId="0" applyFont="1" applyFill="1" applyBorder="1" applyAlignment="1">
      <alignment horizontal="center" wrapText="1"/>
    </xf>
    <xf numFmtId="0" fontId="40" fillId="6" borderId="20" xfId="0" applyFont="1" applyFill="1" applyBorder="1" applyAlignment="1">
      <alignment horizontal="center"/>
    </xf>
    <xf numFmtId="0" fontId="40" fillId="6" borderId="0" xfId="0" applyFont="1" applyFill="1" applyAlignment="1">
      <alignment horizontal="center"/>
    </xf>
    <xf numFmtId="0" fontId="40" fillId="6" borderId="18" xfId="0" applyFon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39" fillId="6" borderId="20" xfId="0" applyFont="1" applyFill="1" applyBorder="1" applyAlignment="1">
      <alignment horizontal="left"/>
    </xf>
    <xf numFmtId="0" fontId="39" fillId="6" borderId="0" xfId="0" applyFont="1" applyFill="1" applyAlignment="1">
      <alignment horizontal="left"/>
    </xf>
    <xf numFmtId="0" fontId="39" fillId="6" borderId="18" xfId="0" applyFont="1" applyFill="1" applyBorder="1" applyAlignment="1">
      <alignment horizontal="left"/>
    </xf>
    <xf numFmtId="0" fontId="39" fillId="6" borderId="20" xfId="0" applyFont="1" applyFill="1" applyBorder="1" applyAlignment="1">
      <alignment horizontal="left" wrapText="1"/>
    </xf>
    <xf numFmtId="0" fontId="39" fillId="6" borderId="0" xfId="0" applyFont="1" applyFill="1" applyAlignment="1">
      <alignment horizontal="left" wrapText="1"/>
    </xf>
    <xf numFmtId="0" fontId="39" fillId="6" borderId="18" xfId="0" applyFont="1" applyFill="1" applyBorder="1" applyAlignment="1">
      <alignment horizontal="left" wrapText="1"/>
    </xf>
    <xf numFmtId="0" fontId="39" fillId="6" borderId="25" xfId="0" applyFont="1" applyFill="1" applyBorder="1" applyAlignment="1">
      <alignment horizontal="left" wrapText="1"/>
    </xf>
    <xf numFmtId="0" fontId="39" fillId="6" borderId="15" xfId="0" applyFont="1" applyFill="1" applyBorder="1" applyAlignment="1">
      <alignment horizontal="left" wrapText="1"/>
    </xf>
    <xf numFmtId="0" fontId="39" fillId="6" borderId="28" xfId="0" applyFont="1" applyFill="1" applyBorder="1" applyAlignment="1">
      <alignment horizontal="left" wrapText="1"/>
    </xf>
    <xf numFmtId="0" fontId="43" fillId="2" borderId="24" xfId="0" applyFont="1" applyFill="1" applyBorder="1" applyAlignment="1" applyProtection="1">
      <alignment horizontal="left"/>
      <protection locked="0"/>
    </xf>
    <xf numFmtId="0" fontId="43" fillId="2" borderId="23" xfId="0" applyFont="1" applyFill="1" applyBorder="1" applyAlignment="1" applyProtection="1">
      <alignment horizontal="left"/>
      <protection locked="0"/>
    </xf>
    <xf numFmtId="0" fontId="43" fillId="2" borderId="29" xfId="0" applyFont="1" applyFill="1" applyBorder="1" applyAlignment="1" applyProtection="1">
      <alignment horizontal="left"/>
      <protection locked="0"/>
    </xf>
    <xf numFmtId="0" fontId="32" fillId="6" borderId="15" xfId="0" applyFont="1" applyFill="1" applyBorder="1" applyAlignment="1" applyProtection="1">
      <alignment horizontal="left" vertical="center"/>
      <protection hidden="1"/>
    </xf>
    <xf numFmtId="0" fontId="32" fillId="6" borderId="15" xfId="0" applyFont="1" applyFill="1" applyBorder="1" applyAlignment="1" applyProtection="1">
      <alignment horizontal="left"/>
      <protection hidden="1"/>
    </xf>
    <xf numFmtId="0" fontId="12" fillId="7" borderId="24" xfId="0" applyFont="1" applyFill="1" applyBorder="1" applyAlignment="1" applyProtection="1">
      <alignment horizontal="left" vertical="top"/>
      <protection locked="0"/>
    </xf>
    <xf numFmtId="0" fontId="12" fillId="7" borderId="23" xfId="0" applyFont="1" applyFill="1" applyBorder="1" applyAlignment="1" applyProtection="1">
      <alignment horizontal="left" vertical="top"/>
      <protection locked="0"/>
    </xf>
    <xf numFmtId="0" fontId="12" fillId="7" borderId="29" xfId="0" applyFont="1" applyFill="1" applyBorder="1" applyAlignment="1" applyProtection="1">
      <alignment horizontal="left" vertical="top"/>
      <protection locked="0"/>
    </xf>
    <xf numFmtId="0" fontId="12" fillId="7" borderId="20" xfId="0" applyFont="1" applyFill="1" applyBorder="1" applyAlignment="1" applyProtection="1">
      <alignment horizontal="left" vertical="top"/>
      <protection locked="0"/>
    </xf>
    <xf numFmtId="0" fontId="12" fillId="7" borderId="0" xfId="0" applyFont="1" applyFill="1" applyAlignment="1" applyProtection="1">
      <alignment horizontal="left" vertical="top"/>
      <protection locked="0"/>
    </xf>
    <xf numFmtId="0" fontId="12" fillId="7" borderId="18" xfId="0" applyFont="1" applyFill="1" applyBorder="1" applyAlignment="1" applyProtection="1">
      <alignment horizontal="left" vertical="top"/>
      <protection locked="0"/>
    </xf>
    <xf numFmtId="0" fontId="12" fillId="7" borderId="25" xfId="0" applyFont="1" applyFill="1" applyBorder="1" applyAlignment="1" applyProtection="1">
      <alignment horizontal="left" vertical="top"/>
      <protection locked="0"/>
    </xf>
    <xf numFmtId="0" fontId="12" fillId="7" borderId="15" xfId="0" applyFont="1" applyFill="1" applyBorder="1" applyAlignment="1" applyProtection="1">
      <alignment horizontal="left" vertical="top"/>
      <protection locked="0"/>
    </xf>
    <xf numFmtId="0" fontId="12" fillId="7" borderId="28" xfId="0" applyFont="1" applyFill="1" applyBorder="1" applyAlignment="1" applyProtection="1">
      <alignment horizontal="left" vertical="top"/>
      <protection locked="0"/>
    </xf>
    <xf numFmtId="0" fontId="32" fillId="6" borderId="26" xfId="0" applyFont="1" applyFill="1" applyBorder="1" applyAlignment="1">
      <alignment horizontal="right" vertical="center"/>
    </xf>
    <xf numFmtId="0" fontId="32" fillId="6" borderId="21" xfId="0" applyFont="1" applyFill="1" applyBorder="1" applyAlignment="1">
      <alignment horizontal="right" vertical="center"/>
    </xf>
    <xf numFmtId="0" fontId="12" fillId="2" borderId="26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30" fillId="6" borderId="24" xfId="0" applyFont="1" applyFill="1" applyBorder="1" applyAlignment="1">
      <alignment horizontal="right" vertical="center"/>
    </xf>
    <xf numFmtId="0" fontId="30" fillId="6" borderId="23" xfId="0" applyFont="1" applyFill="1" applyBorder="1" applyAlignment="1">
      <alignment horizontal="right" vertical="center"/>
    </xf>
    <xf numFmtId="0" fontId="30" fillId="6" borderId="29" xfId="0" applyFont="1" applyFill="1" applyBorder="1" applyAlignment="1">
      <alignment horizontal="right" vertical="center"/>
    </xf>
    <xf numFmtId="170" fontId="0" fillId="0" borderId="26" xfId="1" applyNumberFormat="1" applyFont="1" applyFill="1" applyBorder="1" applyAlignment="1" applyProtection="1">
      <alignment horizontal="right"/>
      <protection locked="0"/>
    </xf>
    <xf numFmtId="170" fontId="0" fillId="0" borderId="21" xfId="1" applyNumberFormat="1" applyFont="1" applyFill="1" applyBorder="1" applyAlignment="1" applyProtection="1">
      <alignment horizontal="right"/>
      <protection locked="0"/>
    </xf>
    <xf numFmtId="0" fontId="30" fillId="6" borderId="20" xfId="0" applyFont="1" applyFill="1" applyBorder="1" applyAlignment="1">
      <alignment horizontal="right" vertical="center"/>
    </xf>
    <xf numFmtId="0" fontId="30" fillId="6" borderId="0" xfId="0" applyFont="1" applyFill="1" applyAlignment="1">
      <alignment horizontal="right" vertical="center"/>
    </xf>
    <xf numFmtId="170" fontId="0" fillId="0" borderId="26" xfId="0" applyNumberFormat="1" applyBorder="1" applyAlignment="1" applyProtection="1">
      <alignment horizontal="right"/>
      <protection locked="0"/>
    </xf>
    <xf numFmtId="170" fontId="0" fillId="0" borderId="21" xfId="0" applyNumberFormat="1" applyBorder="1" applyAlignment="1" applyProtection="1">
      <alignment horizontal="right"/>
      <protection locked="0"/>
    </xf>
    <xf numFmtId="170" fontId="0" fillId="0" borderId="24" xfId="0" applyNumberFormat="1" applyBorder="1" applyAlignment="1" applyProtection="1">
      <alignment horizontal="right" vertical="center"/>
      <protection locked="0"/>
    </xf>
    <xf numFmtId="170" fontId="0" fillId="0" borderId="23" xfId="0" applyNumberFormat="1" applyBorder="1" applyAlignment="1" applyProtection="1">
      <alignment horizontal="right" vertical="center"/>
      <protection locked="0"/>
    </xf>
    <xf numFmtId="0" fontId="32" fillId="6" borderId="26" xfId="0" applyFont="1" applyFill="1" applyBorder="1" applyAlignment="1">
      <alignment horizontal="center"/>
    </xf>
    <xf numFmtId="0" fontId="32" fillId="6" borderId="21" xfId="0" applyFont="1" applyFill="1" applyBorder="1" applyAlignment="1">
      <alignment horizontal="center"/>
    </xf>
    <xf numFmtId="0" fontId="38" fillId="6" borderId="18" xfId="0" applyFont="1" applyFill="1" applyBorder="1" applyAlignment="1">
      <alignment horizontal="right" vertical="center"/>
    </xf>
    <xf numFmtId="0" fontId="38" fillId="6" borderId="28" xfId="0" applyFont="1" applyFill="1" applyBorder="1" applyAlignment="1">
      <alignment horizontal="right" vertical="center"/>
    </xf>
    <xf numFmtId="0" fontId="12" fillId="3" borderId="24" xfId="0" applyFont="1" applyFill="1" applyBorder="1" applyAlignment="1" applyProtection="1">
      <alignment vertical="center"/>
      <protection locked="0"/>
    </xf>
    <xf numFmtId="0" fontId="12" fillId="3" borderId="23" xfId="0" applyFont="1" applyFill="1" applyBorder="1" applyAlignment="1" applyProtection="1">
      <alignment vertical="center"/>
      <protection locked="0"/>
    </xf>
    <xf numFmtId="0" fontId="12" fillId="3" borderId="29" xfId="0" applyFont="1" applyFill="1" applyBorder="1" applyAlignment="1" applyProtection="1">
      <alignment vertical="center"/>
      <protection locked="0"/>
    </xf>
    <xf numFmtId="0" fontId="12" fillId="3" borderId="25" xfId="0" applyFont="1" applyFill="1" applyBorder="1" applyAlignment="1" applyProtection="1">
      <alignment vertical="center"/>
      <protection locked="0"/>
    </xf>
    <xf numFmtId="0" fontId="12" fillId="3" borderId="15" xfId="0" applyFont="1" applyFill="1" applyBorder="1" applyAlignment="1" applyProtection="1">
      <alignment vertical="center"/>
      <protection locked="0"/>
    </xf>
    <xf numFmtId="0" fontId="12" fillId="3" borderId="28" xfId="0" applyFont="1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30" fillId="6" borderId="24" xfId="0" applyFont="1" applyFill="1" applyBorder="1" applyAlignment="1">
      <alignment horizontal="center" vertical="top" wrapText="1"/>
    </xf>
    <xf numFmtId="0" fontId="30" fillId="6" borderId="25" xfId="0" applyFont="1" applyFill="1" applyBorder="1" applyAlignment="1">
      <alignment horizontal="center" vertical="top" wrapText="1"/>
    </xf>
    <xf numFmtId="0" fontId="31" fillId="2" borderId="24" xfId="0" applyFont="1" applyFill="1" applyBorder="1" applyAlignment="1" applyProtection="1">
      <alignment horizontal="center" vertical="center"/>
      <protection locked="0"/>
    </xf>
    <xf numFmtId="0" fontId="31" fillId="2" borderId="25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2" fillId="7" borderId="26" xfId="0" applyFont="1" applyFill="1" applyBorder="1" applyAlignment="1" applyProtection="1">
      <alignment horizontal="left" vertical="center"/>
      <protection locked="0"/>
    </xf>
    <xf numFmtId="0" fontId="12" fillId="7" borderId="21" xfId="0" applyFont="1" applyFill="1" applyBorder="1" applyAlignment="1" applyProtection="1">
      <alignment horizontal="left" vertical="center"/>
      <protection locked="0"/>
    </xf>
    <xf numFmtId="0" fontId="12" fillId="7" borderId="16" xfId="0" applyFont="1" applyFill="1" applyBorder="1" applyAlignment="1" applyProtection="1">
      <alignment horizontal="left" vertical="center"/>
      <protection locked="0"/>
    </xf>
    <xf numFmtId="0" fontId="32" fillId="6" borderId="23" xfId="0" applyFont="1" applyFill="1" applyBorder="1" applyAlignment="1">
      <alignment horizontal="center" vertical="top"/>
    </xf>
    <xf numFmtId="0" fontId="30" fillId="6" borderId="14" xfId="0" applyFont="1" applyFill="1" applyBorder="1" applyAlignment="1">
      <alignment horizontal="center" vertical="top" wrapText="1"/>
    </xf>
    <xf numFmtId="0" fontId="30" fillId="2" borderId="24" xfId="0" applyFont="1" applyFill="1" applyBorder="1" applyAlignment="1">
      <alignment horizontal="center" vertical="top" wrapText="1"/>
    </xf>
    <xf numFmtId="0" fontId="30" fillId="2" borderId="25" xfId="0" applyFont="1" applyFill="1" applyBorder="1" applyAlignment="1">
      <alignment horizontal="center" vertical="top" wrapText="1"/>
    </xf>
    <xf numFmtId="0" fontId="12" fillId="7" borderId="26" xfId="0" applyFont="1" applyFill="1" applyBorder="1" applyAlignment="1" applyProtection="1">
      <alignment vertical="center"/>
      <protection locked="0"/>
    </xf>
    <xf numFmtId="0" fontId="12" fillId="7" borderId="21" xfId="0" applyFont="1" applyFill="1" applyBorder="1" applyAlignment="1" applyProtection="1">
      <alignment vertical="center"/>
      <protection locked="0"/>
    </xf>
    <xf numFmtId="0" fontId="12" fillId="7" borderId="16" xfId="0" applyFont="1" applyFill="1" applyBorder="1" applyAlignment="1" applyProtection="1">
      <alignment vertical="center"/>
      <protection locked="0"/>
    </xf>
    <xf numFmtId="0" fontId="45" fillId="3" borderId="0" xfId="0" applyFont="1" applyFill="1" applyAlignment="1">
      <alignment horizontal="right"/>
    </xf>
    <xf numFmtId="0" fontId="32" fillId="7" borderId="26" xfId="0" applyFont="1" applyFill="1" applyBorder="1" applyAlignment="1" applyProtection="1">
      <alignment horizontal="left" vertical="top"/>
      <protection locked="0"/>
    </xf>
    <xf numFmtId="0" fontId="32" fillId="7" borderId="21" xfId="0" applyFont="1" applyFill="1" applyBorder="1" applyAlignment="1" applyProtection="1">
      <alignment horizontal="left" vertical="top"/>
      <protection locked="0"/>
    </xf>
    <xf numFmtId="0" fontId="32" fillId="7" borderId="16" xfId="0" applyFont="1" applyFill="1" applyBorder="1" applyAlignment="1" applyProtection="1">
      <alignment horizontal="left" vertical="top"/>
      <protection locked="0"/>
    </xf>
    <xf numFmtId="0" fontId="31" fillId="7" borderId="24" xfId="0" applyFont="1" applyFill="1" applyBorder="1" applyAlignment="1" applyProtection="1">
      <alignment horizontal="center" vertical="center"/>
      <protection locked="0"/>
    </xf>
    <xf numFmtId="0" fontId="31" fillId="7" borderId="25" xfId="0" applyFont="1" applyFill="1" applyBorder="1" applyAlignment="1" applyProtection="1">
      <alignment horizontal="center" vertical="center"/>
      <protection locked="0"/>
    </xf>
    <xf numFmtId="0" fontId="30" fillId="7" borderId="15" xfId="0" applyFont="1" applyFill="1" applyBorder="1" applyAlignment="1" applyProtection="1">
      <alignment horizontal="center" vertical="top"/>
      <protection locked="0"/>
    </xf>
    <xf numFmtId="0" fontId="32" fillId="6" borderId="23" xfId="0" applyFont="1" applyFill="1" applyBorder="1" applyAlignment="1">
      <alignment horizontal="right" vertical="center"/>
    </xf>
    <xf numFmtId="0" fontId="32" fillId="6" borderId="15" xfId="0" applyFont="1" applyFill="1" applyBorder="1" applyAlignment="1">
      <alignment horizontal="right" vertical="center"/>
    </xf>
    <xf numFmtId="0" fontId="1" fillId="7" borderId="24" xfId="0" applyFont="1" applyFill="1" applyBorder="1" applyAlignment="1" applyProtection="1">
      <alignment horizontal="center"/>
      <protection locked="0"/>
    </xf>
    <xf numFmtId="0" fontId="1" fillId="7" borderId="25" xfId="0" applyFont="1" applyFill="1" applyBorder="1" applyAlignment="1" applyProtection="1">
      <alignment horizontal="center"/>
      <protection locked="0"/>
    </xf>
  </cellXfs>
  <cellStyles count="6">
    <cellStyle name="Comma" xfId="2" builtinId="3"/>
    <cellStyle name="Currency" xfId="1" builtinId="4"/>
    <cellStyle name="Hyperlink" xfId="3" builtinId="8"/>
    <cellStyle name="Hyperlink 2" xfId="4" xr:uid="{00000000-0005-0000-0000-000007000000}"/>
    <cellStyle name="Normal" xfId="0" builtinId="0"/>
    <cellStyle name="Normal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579120</xdr:colOff>
      <xdr:row>4</xdr:row>
      <xdr:rowOff>100276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7655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771525</xdr:colOff>
      <xdr:row>0</xdr:row>
      <xdr:rowOff>66675</xdr:rowOff>
    </xdr:from>
    <xdr:ext cx="0" cy="285750"/>
    <xdr:pic>
      <xdr:nvPicPr>
        <xdr:cNvPr id="2" name="Picture 9" descr="http://upload.wikimedia.org/wikipedia/en/e/ec/Charter_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344400" y="66675"/>
          <a:ext cx="0" cy="285750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  <xdr:oneCellAnchor>
    <xdr:from>
      <xdr:col>3</xdr:col>
      <xdr:colOff>619125</xdr:colOff>
      <xdr:row>0</xdr:row>
      <xdr:rowOff>0</xdr:rowOff>
    </xdr:from>
    <xdr:ext cx="0" cy="40005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2000250" y="0"/>
          <a:ext cx="0" cy="400050"/>
        </a:xfrm>
        <a:prstGeom prst="rect">
          <a:avLst/>
        </a:prstGeom>
        <a:noFill/>
        <a:ln w="9525">
          <a:noFill/>
          <a:miter lim="800000"/>
        </a:ln>
      </xdr:spPr>
    </xdr:pic>
    <xdr:clientData/>
  </xdr:oneCellAnchor>
  <xdr:oneCellAnchor>
    <xdr:from>
      <xdr:col>2</xdr:col>
      <xdr:colOff>180975</xdr:colOff>
      <xdr:row>0</xdr:row>
      <xdr:rowOff>57150</xdr:rowOff>
    </xdr:from>
    <xdr:ext cx="2790825" cy="8382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1125" y="57150"/>
          <a:ext cx="2790825" cy="838200"/>
        </a:xfrm>
        <a:prstGeom prst="rect">
          <a:avLst/>
        </a:prstGeom>
      </xdr:spPr>
    </xdr:pic>
    <xdr:clientData/>
  </xdr:oneCellAnchor>
  <xdr:twoCellAnchor>
    <xdr:from>
      <xdr:col>9</xdr:col>
      <xdr:colOff>899584</xdr:colOff>
      <xdr:row>4</xdr:row>
      <xdr:rowOff>137583</xdr:rowOff>
    </xdr:from>
    <xdr:to>
      <xdr:col>10</xdr:col>
      <xdr:colOff>1566059</xdr:colOff>
      <xdr:row>8</xdr:row>
      <xdr:rowOff>55325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8FEA81E-E8E0-4674-95B0-3E09AB2C5A95}"/>
            </a:ext>
          </a:extLst>
        </xdr:cNvPr>
        <xdr:cNvSpPr/>
      </xdr:nvSpPr>
      <xdr:spPr>
        <a:xfrm>
          <a:off x="12468225" y="971550"/>
          <a:ext cx="3562350" cy="7334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>
              <a:solidFill>
                <a:schemeClr val="bg1"/>
              </a:solidFill>
            </a:rPr>
            <a:t>Install</a:t>
          </a:r>
          <a:r>
            <a:rPr lang="en-US" sz="2400" baseline="0">
              <a:solidFill>
                <a:schemeClr val="bg1"/>
              </a:solidFill>
            </a:rPr>
            <a:t> Material</a:t>
          </a:r>
          <a:r>
            <a:rPr lang="en-US" sz="2400">
              <a:solidFill>
                <a:schemeClr val="bg1"/>
              </a:solidFill>
            </a:rPr>
            <a:t> - MV59 - STSS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in/sites/CorpFinance/Capital/DTCA/Forms/DTCA_NON-CPE%20Form_7.23.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orpFinance/Capital/DTCA/Forms/DTCA_NON-CPE%20Form_7.23.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booth1/AppData/Local/Microsoft/Windows/Temporary%20Internet%20Files/Content.Outlook/B5WHJTV6/Copy%20of%20General%20Pickup%20Form(s)%20with%20BOL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TCA - NON CPE"/>
    </sheetNames>
    <sheetDataSet>
      <sheetData sheetId="0"/>
      <sheetData sheetId="1">
        <row r="3">
          <cell r="O3" t="str">
            <v>DISPOSE</v>
          </cell>
          <cell r="P3" t="str">
            <v>Prior 2001</v>
          </cell>
        </row>
        <row r="4">
          <cell r="O4" t="str">
            <v>TRANSFER</v>
          </cell>
          <cell r="P4">
            <v>2002</v>
          </cell>
        </row>
        <row r="5">
          <cell r="O5" t="str">
            <v>DONATE</v>
          </cell>
          <cell r="P5">
            <v>2003</v>
          </cell>
        </row>
        <row r="6">
          <cell r="O6" t="str">
            <v>TRADE</v>
          </cell>
          <cell r="P6">
            <v>2004</v>
          </cell>
        </row>
        <row r="7">
          <cell r="O7" t="str">
            <v>SALE</v>
          </cell>
          <cell r="P7">
            <v>2005</v>
          </cell>
        </row>
        <row r="8">
          <cell r="P8">
            <v>2006</v>
          </cell>
        </row>
        <row r="9">
          <cell r="P9">
            <v>2007</v>
          </cell>
        </row>
        <row r="10">
          <cell r="P10">
            <v>2008</v>
          </cell>
        </row>
        <row r="11">
          <cell r="P11">
            <v>2009</v>
          </cell>
        </row>
        <row r="12">
          <cell r="P12">
            <v>2010</v>
          </cell>
        </row>
        <row r="13">
          <cell r="P13">
            <v>2011</v>
          </cell>
        </row>
        <row r="14">
          <cell r="P14">
            <v>2012</v>
          </cell>
        </row>
        <row r="15">
          <cell r="P15">
            <v>2013</v>
          </cell>
        </row>
        <row r="16">
          <cell r="P16">
            <v>2014</v>
          </cell>
        </row>
        <row r="17">
          <cell r="P17">
            <v>2015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TCA - NON CPE"/>
    </sheetNames>
    <sheetDataSet>
      <sheetData sheetId="0" refreshError="1"/>
      <sheetData sheetId="1">
        <row r="3">
          <cell r="O3" t="str">
            <v>DISPOSE</v>
          </cell>
          <cell r="P3" t="str">
            <v>Prior 2001</v>
          </cell>
        </row>
        <row r="4">
          <cell r="O4" t="str">
            <v>TRANSFER</v>
          </cell>
          <cell r="P4">
            <v>2002</v>
          </cell>
        </row>
        <row r="5">
          <cell r="O5" t="str">
            <v>DONATE</v>
          </cell>
          <cell r="P5">
            <v>2003</v>
          </cell>
        </row>
        <row r="6">
          <cell r="O6" t="str">
            <v>TRADE</v>
          </cell>
          <cell r="P6">
            <v>2004</v>
          </cell>
        </row>
        <row r="7">
          <cell r="O7" t="str">
            <v>SALE</v>
          </cell>
          <cell r="P7">
            <v>2005</v>
          </cell>
        </row>
        <row r="8">
          <cell r="P8">
            <v>2006</v>
          </cell>
        </row>
        <row r="9">
          <cell r="P9">
            <v>2007</v>
          </cell>
        </row>
        <row r="10">
          <cell r="P10">
            <v>2008</v>
          </cell>
        </row>
        <row r="11">
          <cell r="P11">
            <v>2009</v>
          </cell>
        </row>
        <row r="12">
          <cell r="P12">
            <v>2010</v>
          </cell>
        </row>
        <row r="13">
          <cell r="P13">
            <v>2011</v>
          </cell>
        </row>
        <row r="14">
          <cell r="P14">
            <v>2012</v>
          </cell>
        </row>
        <row r="15">
          <cell r="P15">
            <v>2013</v>
          </cell>
        </row>
        <row r="16">
          <cell r="P16">
            <v>2014</v>
          </cell>
        </row>
        <row r="17">
          <cell r="P17">
            <v>2015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Pickup"/>
      <sheetName val="BOL"/>
      <sheetName val="IT Asset"/>
      <sheetName val="Modems"/>
      <sheetName val="DTCA"/>
      <sheetName val="CPE DTCA Disposal Form"/>
      <sheetName val="Drop Down"/>
      <sheetName val="DISPOSAL DETAIL"/>
      <sheetName val="CPE MANAGER"/>
      <sheetName val="CPE TRANSFER FORM INSTRUCTION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Analog</v>
          </cell>
        </row>
        <row r="3">
          <cell r="A3" t="str">
            <v>Cable_Cards</v>
          </cell>
        </row>
        <row r="4">
          <cell r="A4" t="str">
            <v>Converters_Digital</v>
          </cell>
        </row>
        <row r="5">
          <cell r="A5" t="str">
            <v>Converters_DVR</v>
          </cell>
        </row>
        <row r="6">
          <cell r="A6" t="str">
            <v>Converters_HDDVR</v>
          </cell>
        </row>
        <row r="7">
          <cell r="A7" t="str">
            <v>Converters_HD</v>
          </cell>
        </row>
        <row r="8">
          <cell r="A8" t="str">
            <v>Modem</v>
          </cell>
        </row>
        <row r="9">
          <cell r="A9" t="str">
            <v>Modem_Commercial</v>
          </cell>
        </row>
        <row r="10">
          <cell r="A10" t="str">
            <v>Modem_HomeNetworking</v>
          </cell>
        </row>
        <row r="11">
          <cell r="A11" t="str">
            <v>Modem_Telephone</v>
          </cell>
        </row>
        <row r="12">
          <cell r="A12" t="str">
            <v>Remote</v>
          </cell>
        </row>
        <row r="13">
          <cell r="A13" t="str">
            <v>Power_Supplies_Cords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brinkley@ctdi.com" TargetMode="External"/><Relationship Id="rId1" Type="http://schemas.openxmlformats.org/officeDocument/2006/relationships/hyperlink" Target="https://url.avanan.click/v2/___https:/charter.cherwellondemand.com/CherwellPortal___.YXAzOmF2YXk6YTpvOjg0ZDM4NmU1NDAxMzNmMTRiYjIyMGZiZmZmM2ZhYzc4OjY6NjIyYTo5MGU5OTJkYzllYTc0YWZjYjcxZmUyMDcyYzQ5M2Q3NTA4YzY1M2VhZjJlMjJiYTgxYTcyZTA3NjZhMjZkNjAyOnA6VDpO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Q25"/>
  <sheetViews>
    <sheetView workbookViewId="0">
      <selection activeCell="R17" sqref="R17"/>
    </sheetView>
  </sheetViews>
  <sheetFormatPr defaultColWidth="9.1796875" defaultRowHeight="14.5" x14ac:dyDescent="0.35"/>
  <cols>
    <col min="1" max="1" width="3.1796875" style="3" customWidth="1"/>
    <col min="2" max="2" width="2.81640625" customWidth="1"/>
    <col min="3" max="3" width="3.54296875" customWidth="1"/>
    <col min="4" max="4" width="7.26953125" customWidth="1"/>
    <col min="5" max="5" width="8.7265625" customWidth="1"/>
    <col min="6" max="8" width="8.81640625"/>
    <col min="9" max="9" width="14" customWidth="1"/>
    <col min="10" max="10" width="8.81640625"/>
    <col min="11" max="11" width="17.453125" customWidth="1"/>
    <col min="12" max="12" width="3.1796875" customWidth="1"/>
    <col min="13" max="13" width="8.81640625"/>
    <col min="14" max="14" width="17" customWidth="1"/>
  </cols>
  <sheetData>
    <row r="4" spans="1:17" ht="15" thickBot="1" x14ac:dyDescent="0.4"/>
    <row r="5" spans="1:17" x14ac:dyDescent="0.35">
      <c r="C5" s="192" t="s">
        <v>137</v>
      </c>
      <c r="D5" s="193"/>
      <c r="E5" s="193"/>
      <c r="F5" s="193"/>
      <c r="G5" s="193"/>
      <c r="H5" s="193"/>
      <c r="I5" s="193"/>
      <c r="J5" s="193"/>
      <c r="K5" s="193"/>
      <c r="L5" s="193"/>
      <c r="M5" s="194"/>
    </row>
    <row r="6" spans="1:17" ht="24.75" customHeight="1" thickBot="1" x14ac:dyDescent="0.4">
      <c r="C6" s="195"/>
      <c r="D6" s="196"/>
      <c r="E6" s="196"/>
      <c r="F6" s="196"/>
      <c r="G6" s="196"/>
      <c r="H6" s="196"/>
      <c r="I6" s="196"/>
      <c r="J6" s="196"/>
      <c r="K6" s="196"/>
      <c r="L6" s="196"/>
      <c r="M6" s="197"/>
    </row>
    <row r="8" spans="1:17" ht="18.5" x14ac:dyDescent="0.45">
      <c r="A8" s="138" t="s">
        <v>132</v>
      </c>
    </row>
    <row r="9" spans="1:17" x14ac:dyDescent="0.35">
      <c r="A9" s="146">
        <v>1</v>
      </c>
      <c r="B9" t="s">
        <v>139</v>
      </c>
    </row>
    <row r="10" spans="1:17" x14ac:dyDescent="0.35">
      <c r="A10" s="144"/>
      <c r="B10" s="4" t="s">
        <v>0</v>
      </c>
      <c r="C10" t="s">
        <v>1</v>
      </c>
    </row>
    <row r="11" spans="1:17" x14ac:dyDescent="0.35">
      <c r="A11" s="144"/>
      <c r="B11" s="5"/>
      <c r="C11" s="6" t="s">
        <v>2</v>
      </c>
      <c r="D11" t="s">
        <v>127</v>
      </c>
    </row>
    <row r="12" spans="1:17" x14ac:dyDescent="0.35">
      <c r="A12" s="144"/>
      <c r="B12" s="5"/>
      <c r="C12" s="6" t="s">
        <v>2</v>
      </c>
      <c r="D12" t="s">
        <v>128</v>
      </c>
    </row>
    <row r="13" spans="1:17" x14ac:dyDescent="0.35">
      <c r="A13" s="144"/>
      <c r="B13" s="5"/>
      <c r="C13" s="6" t="s">
        <v>2</v>
      </c>
      <c r="D13" t="s">
        <v>146</v>
      </c>
    </row>
    <row r="14" spans="1:17" x14ac:dyDescent="0.35">
      <c r="A14" s="144"/>
      <c r="B14" s="5"/>
      <c r="C14" s="6" t="s">
        <v>2</v>
      </c>
      <c r="D14" t="s">
        <v>134</v>
      </c>
    </row>
    <row r="15" spans="1:17" s="68" customFormat="1" ht="13.9" customHeight="1" x14ac:dyDescent="0.35">
      <c r="A15" s="147">
        <v>2</v>
      </c>
      <c r="B15" s="152" t="s">
        <v>148</v>
      </c>
      <c r="C15" s="148"/>
      <c r="D15" s="148"/>
      <c r="E15" s="148"/>
      <c r="F15" s="148"/>
      <c r="G15" s="148"/>
      <c r="H15" s="148"/>
      <c r="I15" s="148"/>
      <c r="J15" s="148" t="s">
        <v>149</v>
      </c>
      <c r="K15" s="148"/>
      <c r="L15" s="148"/>
      <c r="M15" s="148"/>
      <c r="N15" s="151"/>
    </row>
    <row r="16" spans="1:17" s="68" customFormat="1" x14ac:dyDescent="0.35">
      <c r="A16" s="147">
        <v>3</v>
      </c>
      <c r="B16" s="148" t="s">
        <v>150</v>
      </c>
      <c r="C16" s="148"/>
      <c r="D16" s="148"/>
      <c r="E16" s="148"/>
      <c r="F16" s="149"/>
      <c r="G16" s="149" t="s">
        <v>151</v>
      </c>
      <c r="H16" s="148"/>
      <c r="I16" s="148"/>
      <c r="J16" s="150"/>
      <c r="K16" s="148"/>
      <c r="L16" s="148"/>
      <c r="M16" s="150"/>
      <c r="N16" s="148"/>
      <c r="O16" s="148"/>
      <c r="P16" s="151"/>
      <c r="Q16" s="151"/>
    </row>
    <row r="17" spans="1:2" x14ac:dyDescent="0.35">
      <c r="A17" s="145">
        <v>4</v>
      </c>
      <c r="B17" t="s">
        <v>147</v>
      </c>
    </row>
    <row r="18" spans="1:2" x14ac:dyDescent="0.35">
      <c r="A18" s="145">
        <v>5</v>
      </c>
      <c r="B18" t="s">
        <v>129</v>
      </c>
    </row>
    <row r="19" spans="1:2" x14ac:dyDescent="0.35">
      <c r="A19" s="145">
        <v>6</v>
      </c>
      <c r="B19" t="s">
        <v>130</v>
      </c>
    </row>
    <row r="20" spans="1:2" x14ac:dyDescent="0.35">
      <c r="A20" s="145">
        <v>7</v>
      </c>
      <c r="B20" t="s">
        <v>3</v>
      </c>
    </row>
    <row r="21" spans="1:2" x14ac:dyDescent="0.35">
      <c r="A21" s="145">
        <v>8</v>
      </c>
      <c r="B21" t="s">
        <v>4</v>
      </c>
    </row>
    <row r="22" spans="1:2" x14ac:dyDescent="0.35">
      <c r="A22" s="145">
        <v>9</v>
      </c>
      <c r="B22" t="s">
        <v>5</v>
      </c>
    </row>
    <row r="23" spans="1:2" x14ac:dyDescent="0.35">
      <c r="A23" s="145">
        <v>10</v>
      </c>
      <c r="B23" t="s">
        <v>6</v>
      </c>
    </row>
    <row r="24" spans="1:2" x14ac:dyDescent="0.35">
      <c r="A24" s="145">
        <v>11</v>
      </c>
      <c r="B24" t="s">
        <v>7</v>
      </c>
    </row>
    <row r="25" spans="1:2" x14ac:dyDescent="0.35">
      <c r="A25" s="145">
        <v>12</v>
      </c>
      <c r="B25" t="s">
        <v>8</v>
      </c>
    </row>
  </sheetData>
  <mergeCells count="1">
    <mergeCell ref="C5:M6"/>
  </mergeCells>
  <pageMargins left="0.7" right="0.7" top="0.75" bottom="0.75" header="0.3" footer="0.3"/>
  <pageSetup scale="77" orientation="portrait" r:id="rId1"/>
  <headerFooter>
    <oddFooter>&amp;L&amp;F &amp;A</oddFooter>
  </headerFooter>
  <ignoredErrors>
    <ignoredError sqref="A26:A1048576 A1:A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B85ED"/>
    <pageSetUpPr fitToPage="1"/>
  </sheetPr>
  <dimension ref="A1:O426"/>
  <sheetViews>
    <sheetView showGridLines="0" topLeftCell="D117" zoomScale="90" zoomScaleNormal="90" zoomScaleSheetLayoutView="55" workbookViewId="0">
      <selection activeCell="G38" sqref="G38:I124"/>
    </sheetView>
  </sheetViews>
  <sheetFormatPr defaultColWidth="19" defaultRowHeight="0" customHeight="1" zeroHeight="1" x14ac:dyDescent="0.35"/>
  <cols>
    <col min="1" max="1" width="16.7265625" customWidth="1"/>
    <col min="2" max="2" width="1.7265625" customWidth="1"/>
    <col min="3" max="3" width="2.26953125" customWidth="1"/>
    <col min="4" max="4" width="28" customWidth="1"/>
    <col min="5" max="5" width="21.453125" customWidth="1"/>
    <col min="6" max="6" width="15.7265625" bestFit="1" customWidth="1"/>
    <col min="7" max="7" width="41.1796875" bestFit="1" customWidth="1"/>
    <col min="8" max="8" width="17.81640625" customWidth="1"/>
    <col min="9" max="9" width="28.7265625" customWidth="1"/>
    <col min="10" max="10" width="43.453125" customWidth="1"/>
    <col min="11" max="11" width="23.7265625" customWidth="1"/>
    <col min="12" max="12" width="9.453125" customWidth="1"/>
    <col min="13" max="13" width="8.54296875" customWidth="1"/>
    <col min="14" max="14" width="10.54296875" customWidth="1"/>
  </cols>
  <sheetData>
    <row r="1" spans="1:15" ht="16.899999999999999" customHeight="1" x14ac:dyDescent="0.6">
      <c r="A1" s="7" t="s">
        <v>9</v>
      </c>
      <c r="B1" s="8"/>
      <c r="C1" s="192" t="s">
        <v>137</v>
      </c>
      <c r="D1" s="193"/>
      <c r="E1" s="193"/>
      <c r="F1" s="193"/>
      <c r="G1" s="193"/>
      <c r="H1" s="193"/>
      <c r="I1" s="193"/>
      <c r="J1" s="193"/>
      <c r="K1" s="193"/>
      <c r="L1" s="193"/>
      <c r="M1" s="194"/>
      <c r="N1" s="9"/>
      <c r="O1" s="9"/>
    </row>
    <row r="2" spans="1:15" ht="16.899999999999999" customHeight="1" x14ac:dyDescent="0.6">
      <c r="A2" t="s">
        <v>158</v>
      </c>
      <c r="B2" s="8"/>
      <c r="C2" s="198"/>
      <c r="D2" s="199"/>
      <c r="E2" s="199"/>
      <c r="F2" s="199"/>
      <c r="G2" s="199"/>
      <c r="H2" s="199"/>
      <c r="I2" s="199"/>
      <c r="J2" s="199"/>
      <c r="K2" s="199"/>
      <c r="L2" s="199"/>
      <c r="M2" s="200"/>
      <c r="N2" s="9"/>
      <c r="O2" s="9"/>
    </row>
    <row r="3" spans="1:15" ht="16.899999999999999" customHeight="1" x14ac:dyDescent="0.6">
      <c r="B3" s="8"/>
      <c r="C3" s="201"/>
      <c r="D3" s="202"/>
      <c r="E3" s="202"/>
      <c r="F3" s="202"/>
      <c r="G3" s="202"/>
      <c r="H3" s="202"/>
      <c r="I3" s="202"/>
      <c r="J3" s="202"/>
      <c r="K3" s="202"/>
      <c r="L3" s="202"/>
      <c r="M3" s="203"/>
      <c r="N3" s="9"/>
      <c r="O3" s="10"/>
    </row>
    <row r="4" spans="1:15" ht="16.899999999999999" customHeight="1" x14ac:dyDescent="0.6">
      <c r="A4" s="7" t="s">
        <v>10</v>
      </c>
      <c r="B4" s="8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3"/>
      <c r="N4" s="9"/>
      <c r="O4" s="10"/>
    </row>
    <row r="5" spans="1:15" ht="16.149999999999999" customHeight="1" x14ac:dyDescent="0.6">
      <c r="A5" t="s">
        <v>159</v>
      </c>
      <c r="B5" s="8"/>
      <c r="C5" s="204"/>
      <c r="D5" s="205"/>
      <c r="E5" s="205"/>
      <c r="F5" s="205"/>
      <c r="G5" s="205"/>
      <c r="H5" s="205"/>
      <c r="I5" s="205"/>
      <c r="J5" s="205"/>
      <c r="K5" s="205"/>
      <c r="L5" s="205"/>
      <c r="M5" s="206"/>
      <c r="N5" s="10"/>
      <c r="O5" s="10"/>
    </row>
    <row r="6" spans="1:15" ht="19.149999999999999" customHeight="1" x14ac:dyDescent="0.6">
      <c r="B6" s="8"/>
      <c r="C6" s="204" t="s">
        <v>11</v>
      </c>
      <c r="D6" s="205"/>
      <c r="E6" s="205"/>
      <c r="F6" s="205"/>
      <c r="G6" s="205"/>
      <c r="H6" s="205"/>
      <c r="I6" s="205"/>
      <c r="J6" s="205"/>
      <c r="K6" s="205"/>
      <c r="L6" s="205"/>
      <c r="M6" s="206"/>
      <c r="N6" s="10"/>
    </row>
    <row r="7" spans="1:15" ht="15" customHeight="1" x14ac:dyDescent="0.6">
      <c r="A7" s="7" t="s">
        <v>12</v>
      </c>
      <c r="B7" s="8"/>
      <c r="C7" s="2"/>
      <c r="D7" s="137" t="s">
        <v>13</v>
      </c>
      <c r="E7" s="143" t="str">
        <f>CONCATENATE("DOA","-",A2,"-",A5,"-",A8,A11,A14,"_",A17,"_",A20)</f>
        <v>DOA-WI-PLE-20250425_Non-Moving_MV59</v>
      </c>
      <c r="F7" s="178"/>
      <c r="G7" s="179"/>
      <c r="H7" s="1"/>
      <c r="I7" s="1"/>
      <c r="J7" s="1"/>
      <c r="K7" s="1"/>
      <c r="L7" s="1"/>
      <c r="M7" s="11"/>
      <c r="N7" s="10"/>
    </row>
    <row r="8" spans="1:15" ht="15" customHeight="1" x14ac:dyDescent="0.6">
      <c r="A8" s="8">
        <v>2025</v>
      </c>
      <c r="B8" s="8"/>
      <c r="C8" s="12"/>
      <c r="D8" s="142"/>
      <c r="E8" s="188" t="s">
        <v>247</v>
      </c>
      <c r="G8" s="10"/>
      <c r="H8" s="10"/>
      <c r="M8" s="15"/>
      <c r="N8" s="10"/>
    </row>
    <row r="9" spans="1:15" ht="15" customHeight="1" thickBot="1" x14ac:dyDescent="0.65">
      <c r="A9" s="8"/>
      <c r="B9" s="8"/>
      <c r="C9" s="12"/>
      <c r="F9" s="16"/>
      <c r="G9" s="10"/>
      <c r="H9" s="10"/>
      <c r="M9" s="15"/>
      <c r="N9" s="10"/>
    </row>
    <row r="10" spans="1:15" ht="18" customHeight="1" x14ac:dyDescent="0.6">
      <c r="A10" s="7" t="s">
        <v>14</v>
      </c>
      <c r="B10" s="8"/>
      <c r="C10" s="12"/>
      <c r="D10" s="137" t="s">
        <v>138</v>
      </c>
      <c r="E10" s="17"/>
      <c r="I10" s="172" t="s">
        <v>152</v>
      </c>
      <c r="J10" s="173" t="s">
        <v>153</v>
      </c>
      <c r="K10" s="174"/>
      <c r="L10" s="18"/>
      <c r="M10" s="15"/>
    </row>
    <row r="11" spans="1:15" ht="16.899999999999999" customHeight="1" x14ac:dyDescent="0.6">
      <c r="A11" s="19" t="s">
        <v>160</v>
      </c>
      <c r="B11" s="8"/>
      <c r="C11" s="12"/>
      <c r="D11" s="13" t="str">
        <f>CONCATENATE(A11,"/",A14,"/",A8)</f>
        <v>04/25/2025</v>
      </c>
      <c r="E11" s="14"/>
      <c r="J11" s="31"/>
      <c r="K11" s="175"/>
      <c r="L11" s="18"/>
      <c r="M11" s="20"/>
    </row>
    <row r="12" spans="1:15" ht="19.149999999999999" customHeight="1" thickBot="1" x14ac:dyDescent="0.65">
      <c r="A12" s="8"/>
      <c r="B12" s="8"/>
      <c r="C12" s="12"/>
      <c r="G12" s="21"/>
      <c r="H12" s="21"/>
      <c r="J12" s="176" t="s">
        <v>154</v>
      </c>
      <c r="K12" s="177"/>
      <c r="L12" s="18"/>
      <c r="M12" s="22"/>
    </row>
    <row r="13" spans="1:15" ht="16.149999999999999" customHeight="1" thickBot="1" x14ac:dyDescent="0.65">
      <c r="A13" s="7" t="s">
        <v>15</v>
      </c>
      <c r="B13" s="8"/>
      <c r="C13" s="12"/>
      <c r="G13" s="21"/>
      <c r="H13" s="21"/>
      <c r="J13" s="18"/>
      <c r="K13" s="18"/>
      <c r="L13" s="18"/>
      <c r="M13" s="22"/>
    </row>
    <row r="14" spans="1:15" ht="16.149999999999999" customHeight="1" thickBot="1" x14ac:dyDescent="0.65">
      <c r="A14" s="23" t="s">
        <v>248</v>
      </c>
      <c r="B14" s="8"/>
      <c r="C14" s="12"/>
      <c r="E14" s="24" t="s">
        <v>16</v>
      </c>
      <c r="F14" s="25"/>
      <c r="G14" s="26"/>
      <c r="H14" s="26"/>
      <c r="I14" s="25"/>
      <c r="J14" s="25"/>
      <c r="K14" s="27"/>
      <c r="M14" s="15"/>
    </row>
    <row r="15" spans="1:15" ht="16.149999999999999" customHeight="1" x14ac:dyDescent="0.6">
      <c r="A15" s="8"/>
      <c r="B15" s="8"/>
      <c r="C15" s="12"/>
      <c r="E15" s="207" t="s">
        <v>17</v>
      </c>
      <c r="F15" s="208"/>
      <c r="G15" s="208"/>
      <c r="H15" s="28"/>
      <c r="I15" s="29" t="s">
        <v>18</v>
      </c>
      <c r="J15" s="209">
        <v>45776</v>
      </c>
      <c r="K15" s="210"/>
      <c r="L15" s="30"/>
      <c r="M15" s="15"/>
    </row>
    <row r="16" spans="1:15" ht="14.5" x14ac:dyDescent="0.35">
      <c r="A16" s="7" t="s">
        <v>135</v>
      </c>
      <c r="C16" s="31"/>
      <c r="E16" s="32" t="s">
        <v>19</v>
      </c>
      <c r="F16" s="211" t="s">
        <v>249</v>
      </c>
      <c r="G16" s="211"/>
      <c r="H16" s="33"/>
      <c r="I16" s="34" t="s">
        <v>20</v>
      </c>
      <c r="J16" s="212" t="s">
        <v>256</v>
      </c>
      <c r="K16" s="213"/>
      <c r="L16" s="30"/>
      <c r="M16" s="15"/>
    </row>
    <row r="17" spans="1:13" ht="14.5" x14ac:dyDescent="0.35">
      <c r="A17" s="166" t="s">
        <v>155</v>
      </c>
      <c r="C17" s="31"/>
      <c r="E17" s="32" t="s">
        <v>21</v>
      </c>
      <c r="F17" s="219" t="s">
        <v>250</v>
      </c>
      <c r="G17" s="219"/>
      <c r="H17" s="33"/>
      <c r="I17" s="34" t="s">
        <v>22</v>
      </c>
      <c r="J17" s="216" t="s">
        <v>257</v>
      </c>
      <c r="K17" s="217"/>
      <c r="L17" s="30"/>
      <c r="M17" s="15"/>
    </row>
    <row r="18" spans="1:13" ht="14.5" x14ac:dyDescent="0.35">
      <c r="A18" s="8"/>
      <c r="C18" s="31"/>
      <c r="E18" s="32" t="s">
        <v>23</v>
      </c>
      <c r="F18" s="219"/>
      <c r="G18" s="219"/>
      <c r="H18" s="33"/>
      <c r="I18" s="34" t="s">
        <v>24</v>
      </c>
      <c r="J18" s="216"/>
      <c r="K18" s="217"/>
      <c r="L18" s="35"/>
      <c r="M18" s="15"/>
    </row>
    <row r="19" spans="1:13" ht="15.75" customHeight="1" x14ac:dyDescent="0.35">
      <c r="A19" s="140" t="s">
        <v>136</v>
      </c>
      <c r="C19" s="31"/>
      <c r="E19" s="32" t="s">
        <v>25</v>
      </c>
      <c r="F19" s="218" t="s">
        <v>251</v>
      </c>
      <c r="G19" s="211"/>
      <c r="H19" s="33"/>
      <c r="J19" s="169"/>
      <c r="K19" s="170"/>
      <c r="M19" s="15"/>
    </row>
    <row r="20" spans="1:13" ht="14.5" x14ac:dyDescent="0.35">
      <c r="A20" s="167" t="s">
        <v>156</v>
      </c>
      <c r="C20" s="31"/>
      <c r="E20" s="36"/>
      <c r="F20" s="218"/>
      <c r="G20" s="211"/>
      <c r="H20" s="33"/>
      <c r="I20" s="34" t="s">
        <v>26</v>
      </c>
      <c r="J20" s="220" t="s">
        <v>258</v>
      </c>
      <c r="K20" s="221"/>
      <c r="L20" s="37"/>
      <c r="M20" s="15"/>
    </row>
    <row r="21" spans="1:13" ht="14.5" x14ac:dyDescent="0.35">
      <c r="C21" s="31"/>
      <c r="E21" s="214" t="s">
        <v>27</v>
      </c>
      <c r="F21" s="215"/>
      <c r="G21" s="215"/>
      <c r="H21" s="38"/>
      <c r="I21" s="34" t="s">
        <v>28</v>
      </c>
      <c r="J21" s="216" t="s">
        <v>259</v>
      </c>
      <c r="K21" s="217"/>
      <c r="L21" s="37"/>
      <c r="M21" s="15"/>
    </row>
    <row r="22" spans="1:13" ht="14.5" x14ac:dyDescent="0.35">
      <c r="C22" s="31"/>
      <c r="E22" s="32" t="s">
        <v>19</v>
      </c>
      <c r="F22" s="211" t="s">
        <v>252</v>
      </c>
      <c r="G22" s="211"/>
      <c r="H22" s="33"/>
      <c r="I22" s="34" t="s">
        <v>29</v>
      </c>
      <c r="J22" s="216" t="s">
        <v>158</v>
      </c>
      <c r="K22" s="217"/>
      <c r="L22" s="37"/>
      <c r="M22" s="15"/>
    </row>
    <row r="23" spans="1:13" ht="14.5" x14ac:dyDescent="0.35">
      <c r="C23" s="31"/>
      <c r="E23" s="32" t="s">
        <v>21</v>
      </c>
      <c r="F23" s="219" t="s">
        <v>253</v>
      </c>
      <c r="G23" s="219"/>
      <c r="H23" s="33"/>
      <c r="I23" s="34" t="s">
        <v>30</v>
      </c>
      <c r="J23" s="222">
        <v>53158</v>
      </c>
      <c r="K23" s="223"/>
      <c r="L23" s="37"/>
      <c r="M23" s="15"/>
    </row>
    <row r="24" spans="1:13" ht="14.5" x14ac:dyDescent="0.35">
      <c r="A24" s="168" t="s">
        <v>133</v>
      </c>
      <c r="C24" s="31"/>
      <c r="E24" s="32" t="s">
        <v>23</v>
      </c>
      <c r="F24" s="219"/>
      <c r="G24" s="219"/>
      <c r="H24" s="33"/>
      <c r="J24" s="35"/>
      <c r="K24" s="39"/>
      <c r="M24" s="15"/>
    </row>
    <row r="25" spans="1:13" ht="14.5" x14ac:dyDescent="0.35">
      <c r="C25" s="31"/>
      <c r="E25" s="32" t="s">
        <v>25</v>
      </c>
      <c r="F25" s="218" t="s">
        <v>254</v>
      </c>
      <c r="G25" s="211"/>
      <c r="H25" s="33"/>
      <c r="I25" s="34" t="s">
        <v>31</v>
      </c>
      <c r="J25" s="227"/>
      <c r="K25" s="228"/>
      <c r="L25" s="35"/>
      <c r="M25" s="15"/>
    </row>
    <row r="26" spans="1:13" ht="15" thickBot="1" x14ac:dyDescent="0.4">
      <c r="C26" s="31"/>
      <c r="E26" s="40"/>
      <c r="F26" s="41"/>
      <c r="G26" s="41"/>
      <c r="H26" s="41"/>
      <c r="I26" s="42" t="s">
        <v>32</v>
      </c>
      <c r="J26" s="229"/>
      <c r="K26" s="230"/>
      <c r="L26" s="35"/>
      <c r="M26" s="15"/>
    </row>
    <row r="27" spans="1:13" ht="15" thickBot="1" x14ac:dyDescent="0.4">
      <c r="C27" s="31"/>
      <c r="E27" s="43"/>
      <c r="F27" s="44"/>
      <c r="G27" s="44"/>
      <c r="H27" s="45"/>
      <c r="I27" s="46"/>
      <c r="J27" s="47"/>
      <c r="K27" s="48"/>
      <c r="L27" s="49"/>
      <c r="M27" s="15"/>
    </row>
    <row r="28" spans="1:13" ht="14.5" x14ac:dyDescent="0.35">
      <c r="C28" s="31"/>
      <c r="E28" s="33"/>
      <c r="F28" s="33"/>
      <c r="G28" s="33"/>
      <c r="H28" s="33"/>
      <c r="I28" s="33"/>
      <c r="J28" s="35"/>
      <c r="K28" s="35"/>
      <c r="L28" s="35"/>
      <c r="M28" s="15"/>
    </row>
    <row r="29" spans="1:13" ht="16" thickBot="1" x14ac:dyDescent="0.4">
      <c r="C29" s="31"/>
      <c r="E29" s="50" t="s">
        <v>33</v>
      </c>
      <c r="F29" s="51"/>
      <c r="G29" s="33"/>
      <c r="H29" s="33"/>
      <c r="I29" s="33"/>
      <c r="J29" s="35"/>
      <c r="K29" s="35"/>
      <c r="L29" s="35"/>
      <c r="M29" s="15"/>
    </row>
    <row r="30" spans="1:13" ht="25.5" customHeight="1" x14ac:dyDescent="0.35">
      <c r="C30" s="31"/>
      <c r="E30" s="52" t="s">
        <v>34</v>
      </c>
      <c r="F30" s="231">
        <v>42</v>
      </c>
      <c r="G30" s="231"/>
      <c r="H30" s="28"/>
      <c r="I30" s="53" t="s">
        <v>35</v>
      </c>
      <c r="J30" s="232" t="s">
        <v>260</v>
      </c>
      <c r="K30" s="233"/>
      <c r="L30" s="54"/>
      <c r="M30" s="15"/>
    </row>
    <row r="31" spans="1:13" ht="14.5" x14ac:dyDescent="0.35">
      <c r="C31" s="31"/>
      <c r="E31" s="32" t="s">
        <v>131</v>
      </c>
      <c r="F31" s="4"/>
      <c r="G31" s="4"/>
      <c r="H31" s="33"/>
      <c r="I31" s="34" t="s">
        <v>37</v>
      </c>
      <c r="J31" s="224" t="s">
        <v>261</v>
      </c>
      <c r="K31" s="225"/>
      <c r="L31" s="33"/>
      <c r="M31" s="15"/>
    </row>
    <row r="32" spans="1:13" ht="14.5" x14ac:dyDescent="0.35">
      <c r="C32" s="31"/>
      <c r="E32" s="32" t="s">
        <v>36</v>
      </c>
      <c r="F32" s="234">
        <v>500</v>
      </c>
      <c r="G32" s="234"/>
      <c r="H32" s="33"/>
      <c r="I32" s="34" t="s">
        <v>39</v>
      </c>
      <c r="J32" s="224" t="s">
        <v>260</v>
      </c>
      <c r="K32" s="225"/>
      <c r="L32" s="33"/>
      <c r="M32" s="15"/>
    </row>
    <row r="33" spans="1:14" ht="14.5" x14ac:dyDescent="0.35">
      <c r="C33" s="31"/>
      <c r="E33" s="32" t="s">
        <v>38</v>
      </c>
      <c r="F33" s="165" t="s">
        <v>255</v>
      </c>
      <c r="G33" s="165"/>
      <c r="H33" s="33"/>
      <c r="I33" s="34" t="s">
        <v>40</v>
      </c>
      <c r="J33" s="224" t="s">
        <v>260</v>
      </c>
      <c r="K33" s="225"/>
      <c r="L33" s="33"/>
      <c r="M33" s="15"/>
    </row>
    <row r="34" spans="1:14" ht="16" thickBot="1" x14ac:dyDescent="0.4">
      <c r="C34" s="31"/>
      <c r="E34" s="55"/>
      <c r="F34" s="56"/>
      <c r="G34" s="56"/>
      <c r="H34" s="41"/>
      <c r="I34" s="41"/>
      <c r="J34" s="42"/>
      <c r="K34" s="57"/>
      <c r="L34" s="33"/>
      <c r="M34" s="15"/>
    </row>
    <row r="35" spans="1:14" ht="14.5" x14ac:dyDescent="0.35">
      <c r="C35" s="31"/>
      <c r="E35" s="33"/>
      <c r="F35" s="58"/>
      <c r="G35" s="33"/>
      <c r="H35" s="33"/>
      <c r="I35" s="33"/>
      <c r="J35" s="33"/>
      <c r="K35" s="33"/>
      <c r="L35" s="33"/>
      <c r="M35" s="59"/>
    </row>
    <row r="36" spans="1:14" ht="18.5" x14ac:dyDescent="0.45">
      <c r="C36" s="31"/>
      <c r="D36" s="60"/>
      <c r="E36" s="226"/>
      <c r="F36" s="226"/>
      <c r="G36" s="226"/>
      <c r="H36" s="226"/>
      <c r="I36" s="226"/>
      <c r="J36" s="226"/>
      <c r="K36" s="226"/>
      <c r="L36" s="61"/>
      <c r="M36" s="62"/>
      <c r="N36" s="60"/>
    </row>
    <row r="37" spans="1:14" ht="15.5" x14ac:dyDescent="0.35">
      <c r="C37" s="31"/>
      <c r="E37" s="180"/>
      <c r="F37" s="181" t="s">
        <v>157</v>
      </c>
      <c r="G37" s="181" t="s">
        <v>157</v>
      </c>
      <c r="H37" s="181" t="s">
        <v>157</v>
      </c>
      <c r="I37" s="181" t="s">
        <v>157</v>
      </c>
      <c r="J37" s="50"/>
      <c r="K37" s="50"/>
      <c r="L37" s="50"/>
      <c r="M37" s="15"/>
    </row>
    <row r="38" spans="1:14" ht="17" x14ac:dyDescent="0.5">
      <c r="A38" s="63"/>
      <c r="C38" s="31"/>
      <c r="E38" s="158" t="s">
        <v>140</v>
      </c>
      <c r="F38" s="158" t="s">
        <v>141</v>
      </c>
      <c r="G38" s="158" t="s">
        <v>144</v>
      </c>
      <c r="H38" s="159" t="s">
        <v>143</v>
      </c>
      <c r="I38" s="161" t="s">
        <v>142</v>
      </c>
      <c r="J38" s="139"/>
      <c r="K38" s="139"/>
      <c r="L38" s="139"/>
      <c r="M38" s="15"/>
    </row>
    <row r="39" spans="1:14" s="33" customFormat="1" ht="13" x14ac:dyDescent="0.3">
      <c r="A39" s="182"/>
      <c r="C39" s="36"/>
      <c r="E39" s="183"/>
      <c r="F39" s="183"/>
      <c r="G39" s="183" t="s">
        <v>161</v>
      </c>
      <c r="H39" s="183">
        <v>1019494</v>
      </c>
      <c r="I39" s="187">
        <v>50250</v>
      </c>
      <c r="M39" s="59"/>
    </row>
    <row r="40" spans="1:14" ht="14.5" customHeight="1" x14ac:dyDescent="0.35">
      <c r="A40" s="65"/>
      <c r="C40" s="31"/>
      <c r="E40" s="184"/>
      <c r="F40" s="185"/>
      <c r="G40" s="186" t="s">
        <v>162</v>
      </c>
      <c r="H40" s="183">
        <v>1021681</v>
      </c>
      <c r="I40" s="187">
        <v>2000</v>
      </c>
      <c r="J40" s="33"/>
      <c r="K40" s="33"/>
      <c r="L40" s="33"/>
      <c r="M40" s="15"/>
    </row>
    <row r="41" spans="1:14" ht="14.5" customHeight="1" x14ac:dyDescent="0.35">
      <c r="A41" s="65"/>
      <c r="C41" s="31"/>
      <c r="E41" s="184"/>
      <c r="F41" s="185"/>
      <c r="G41" s="186" t="s">
        <v>163</v>
      </c>
      <c r="H41" s="183">
        <v>1021010</v>
      </c>
      <c r="I41" s="187">
        <v>940</v>
      </c>
      <c r="J41" s="33"/>
      <c r="K41" s="33"/>
      <c r="L41" s="33"/>
      <c r="M41" s="15"/>
    </row>
    <row r="42" spans="1:14" ht="14.5" customHeight="1" x14ac:dyDescent="0.35">
      <c r="A42" s="65"/>
      <c r="C42" s="31"/>
      <c r="E42" s="184"/>
      <c r="F42" s="185"/>
      <c r="G42" s="186" t="s">
        <v>164</v>
      </c>
      <c r="H42" s="183">
        <v>1019488</v>
      </c>
      <c r="I42" s="187">
        <v>1230</v>
      </c>
      <c r="J42" s="33"/>
      <c r="K42" s="33"/>
      <c r="L42" s="33"/>
      <c r="M42" s="15"/>
    </row>
    <row r="43" spans="1:14" ht="14.5" customHeight="1" x14ac:dyDescent="0.35">
      <c r="A43" s="65"/>
      <c r="C43" s="31"/>
      <c r="E43" s="184"/>
      <c r="F43" s="185"/>
      <c r="G43" s="186" t="s">
        <v>165</v>
      </c>
      <c r="H43" s="183">
        <v>1010813</v>
      </c>
      <c r="I43" s="187">
        <v>322</v>
      </c>
      <c r="J43" s="33"/>
      <c r="K43" s="33"/>
      <c r="L43" s="33"/>
      <c r="M43" s="15"/>
    </row>
    <row r="44" spans="1:14" ht="14.5" customHeight="1" x14ac:dyDescent="0.35">
      <c r="A44" s="65"/>
      <c r="C44" s="31"/>
      <c r="E44" s="184"/>
      <c r="F44" s="185"/>
      <c r="G44" s="186" t="s">
        <v>166</v>
      </c>
      <c r="H44" s="183">
        <v>1010686</v>
      </c>
      <c r="I44" s="187">
        <v>314</v>
      </c>
      <c r="J44" s="33"/>
      <c r="K44" s="33"/>
      <c r="L44" s="33"/>
      <c r="M44" s="15"/>
    </row>
    <row r="45" spans="1:14" ht="14.5" customHeight="1" x14ac:dyDescent="0.35">
      <c r="A45" s="65"/>
      <c r="C45" s="31"/>
      <c r="E45" s="184"/>
      <c r="F45" s="185"/>
      <c r="G45" s="186" t="s">
        <v>167</v>
      </c>
      <c r="H45" s="183">
        <v>1019516</v>
      </c>
      <c r="I45" s="187">
        <v>1500</v>
      </c>
      <c r="J45" s="33"/>
      <c r="K45" s="33"/>
      <c r="L45" s="33"/>
      <c r="M45" s="15"/>
    </row>
    <row r="46" spans="1:14" ht="14.5" customHeight="1" x14ac:dyDescent="0.35">
      <c r="A46" s="65"/>
      <c r="C46" s="31"/>
      <c r="E46" s="184"/>
      <c r="F46" s="185"/>
      <c r="G46" s="186" t="s">
        <v>168</v>
      </c>
      <c r="H46" s="183">
        <v>1010684</v>
      </c>
      <c r="I46" s="187">
        <v>1471</v>
      </c>
      <c r="J46" s="33"/>
      <c r="K46" s="33"/>
      <c r="L46" s="33"/>
      <c r="M46" s="15"/>
    </row>
    <row r="47" spans="1:14" ht="14.5" customHeight="1" x14ac:dyDescent="0.35">
      <c r="A47" s="65"/>
      <c r="C47" s="31"/>
      <c r="E47" s="184"/>
      <c r="F47" s="185"/>
      <c r="G47" s="186" t="s">
        <v>169</v>
      </c>
      <c r="H47" s="183">
        <v>1001022</v>
      </c>
      <c r="I47" s="187">
        <v>50</v>
      </c>
      <c r="J47" s="33"/>
      <c r="K47" s="33"/>
      <c r="L47" s="33"/>
      <c r="M47" s="15"/>
    </row>
    <row r="48" spans="1:14" ht="14.5" customHeight="1" x14ac:dyDescent="0.35">
      <c r="A48" s="65"/>
      <c r="C48" s="31"/>
      <c r="E48" s="184"/>
      <c r="F48" s="185"/>
      <c r="G48" s="186" t="s">
        <v>170</v>
      </c>
      <c r="H48" s="183">
        <v>1001367</v>
      </c>
      <c r="I48" s="187">
        <v>14</v>
      </c>
      <c r="J48" s="33"/>
      <c r="K48" s="33"/>
      <c r="L48" s="33"/>
      <c r="M48" s="15"/>
    </row>
    <row r="49" spans="1:13" ht="14.5" customHeight="1" x14ac:dyDescent="0.35">
      <c r="A49" s="65"/>
      <c r="C49" s="31"/>
      <c r="E49" s="184"/>
      <c r="F49" s="185"/>
      <c r="G49" s="186" t="s">
        <v>171</v>
      </c>
      <c r="H49" s="183">
        <v>1002713</v>
      </c>
      <c r="I49" s="187">
        <v>67</v>
      </c>
      <c r="J49" s="33"/>
      <c r="K49" s="33"/>
      <c r="L49" s="33"/>
      <c r="M49" s="15"/>
    </row>
    <row r="50" spans="1:13" ht="14.5" customHeight="1" x14ac:dyDescent="0.35">
      <c r="A50" s="65"/>
      <c r="C50" s="31"/>
      <c r="E50" s="184"/>
      <c r="F50" s="185"/>
      <c r="G50" s="186" t="s">
        <v>172</v>
      </c>
      <c r="H50" s="183">
        <v>1003941</v>
      </c>
      <c r="I50" s="187">
        <v>26</v>
      </c>
      <c r="J50" s="33"/>
      <c r="K50" s="33"/>
      <c r="L50" s="33"/>
      <c r="M50" s="15"/>
    </row>
    <row r="51" spans="1:13" ht="14.5" customHeight="1" x14ac:dyDescent="0.35">
      <c r="A51" s="65"/>
      <c r="C51" s="31"/>
      <c r="E51" s="184"/>
      <c r="F51" s="185"/>
      <c r="G51" s="186" t="s">
        <v>173</v>
      </c>
      <c r="H51" s="183">
        <v>1004091</v>
      </c>
      <c r="I51" s="187">
        <v>49</v>
      </c>
      <c r="J51" s="33"/>
      <c r="K51" s="33"/>
      <c r="L51" s="33"/>
      <c r="M51" s="15"/>
    </row>
    <row r="52" spans="1:13" ht="14.5" customHeight="1" x14ac:dyDescent="0.35">
      <c r="A52" s="65"/>
      <c r="C52" s="31"/>
      <c r="E52" s="184"/>
      <c r="F52" s="185"/>
      <c r="G52" s="186" t="s">
        <v>174</v>
      </c>
      <c r="H52" s="183">
        <v>1004125</v>
      </c>
      <c r="I52" s="187">
        <v>64</v>
      </c>
      <c r="J52" s="33"/>
      <c r="K52" s="33"/>
      <c r="L52" s="33"/>
      <c r="M52" s="15"/>
    </row>
    <row r="53" spans="1:13" ht="14.5" customHeight="1" x14ac:dyDescent="0.35">
      <c r="A53" s="65"/>
      <c r="C53" s="31"/>
      <c r="E53" s="184"/>
      <c r="F53" s="185"/>
      <c r="G53" s="186" t="s">
        <v>175</v>
      </c>
      <c r="H53" s="183">
        <v>1005245</v>
      </c>
      <c r="I53" s="187">
        <v>5</v>
      </c>
      <c r="J53" s="33"/>
      <c r="K53" s="33"/>
      <c r="L53" s="33"/>
      <c r="M53" s="15"/>
    </row>
    <row r="54" spans="1:13" ht="14.5" customHeight="1" x14ac:dyDescent="0.35">
      <c r="A54" s="65"/>
      <c r="C54" s="31"/>
      <c r="E54" s="184"/>
      <c r="F54" s="185"/>
      <c r="G54" s="186" t="s">
        <v>176</v>
      </c>
      <c r="H54" s="183">
        <v>1005312</v>
      </c>
      <c r="I54" s="187">
        <v>95</v>
      </c>
      <c r="J54" s="33"/>
      <c r="K54" s="33"/>
      <c r="L54" s="33"/>
      <c r="M54" s="15"/>
    </row>
    <row r="55" spans="1:13" ht="14.5" customHeight="1" x14ac:dyDescent="0.35">
      <c r="A55" s="65"/>
      <c r="C55" s="31"/>
      <c r="E55" s="184"/>
      <c r="F55" s="185"/>
      <c r="G55" s="186" t="s">
        <v>177</v>
      </c>
      <c r="H55" s="183">
        <v>1005382</v>
      </c>
      <c r="I55" s="187">
        <v>3</v>
      </c>
      <c r="J55" s="33"/>
      <c r="K55" s="33"/>
      <c r="L55" s="33"/>
      <c r="M55" s="15"/>
    </row>
    <row r="56" spans="1:13" ht="14.5" customHeight="1" x14ac:dyDescent="0.35">
      <c r="A56" s="65"/>
      <c r="C56" s="31"/>
      <c r="E56" s="184"/>
      <c r="F56" s="185"/>
      <c r="G56" s="186" t="s">
        <v>178</v>
      </c>
      <c r="H56" s="183">
        <v>1007875</v>
      </c>
      <c r="I56" s="187">
        <v>841</v>
      </c>
      <c r="J56" s="33"/>
      <c r="K56" s="33"/>
      <c r="L56" s="33"/>
      <c r="M56" s="15"/>
    </row>
    <row r="57" spans="1:13" ht="14.5" customHeight="1" x14ac:dyDescent="0.35">
      <c r="A57" s="65"/>
      <c r="C57" s="31"/>
      <c r="E57" s="184"/>
      <c r="F57" s="185"/>
      <c r="G57" s="186" t="s">
        <v>179</v>
      </c>
      <c r="H57" s="183">
        <v>1008191</v>
      </c>
      <c r="I57" s="187">
        <v>61</v>
      </c>
      <c r="J57" s="33"/>
      <c r="K57" s="33"/>
      <c r="L57" s="33"/>
      <c r="M57" s="15"/>
    </row>
    <row r="58" spans="1:13" ht="14.5" customHeight="1" x14ac:dyDescent="0.35">
      <c r="A58" s="65"/>
      <c r="C58" s="31"/>
      <c r="E58" s="184"/>
      <c r="F58" s="185"/>
      <c r="G58" s="186" t="s">
        <v>180</v>
      </c>
      <c r="H58" s="183">
        <v>1010515</v>
      </c>
      <c r="I58" s="187">
        <v>122</v>
      </c>
      <c r="J58" s="33"/>
      <c r="K58" s="33"/>
      <c r="L58" s="33"/>
      <c r="M58" s="15"/>
    </row>
    <row r="59" spans="1:13" ht="14.5" customHeight="1" x14ac:dyDescent="0.35">
      <c r="A59" s="65"/>
      <c r="C59" s="31"/>
      <c r="E59" s="184"/>
      <c r="F59" s="185"/>
      <c r="G59" s="186" t="s">
        <v>181</v>
      </c>
      <c r="H59" s="183">
        <v>1010673</v>
      </c>
      <c r="I59" s="187">
        <v>700</v>
      </c>
      <c r="J59" s="33"/>
      <c r="K59" s="33"/>
      <c r="L59" s="33"/>
      <c r="M59" s="15"/>
    </row>
    <row r="60" spans="1:13" ht="14.5" customHeight="1" x14ac:dyDescent="0.35">
      <c r="A60" s="65"/>
      <c r="C60" s="31"/>
      <c r="E60" s="184"/>
      <c r="F60" s="185"/>
      <c r="G60" s="186" t="s">
        <v>182</v>
      </c>
      <c r="H60" s="183">
        <v>1010805</v>
      </c>
      <c r="I60" s="187">
        <v>1530</v>
      </c>
      <c r="J60" s="33"/>
      <c r="K60" s="33"/>
      <c r="L60" s="33"/>
      <c r="M60" s="15"/>
    </row>
    <row r="61" spans="1:13" ht="14.5" customHeight="1" x14ac:dyDescent="0.35">
      <c r="A61" s="65"/>
      <c r="C61" s="31"/>
      <c r="E61" s="184"/>
      <c r="F61" s="185"/>
      <c r="G61" s="186" t="s">
        <v>183</v>
      </c>
      <c r="H61" s="183">
        <v>1015748</v>
      </c>
      <c r="I61" s="187">
        <v>65</v>
      </c>
      <c r="J61" s="33"/>
      <c r="K61" s="33"/>
      <c r="L61" s="33"/>
      <c r="M61" s="15"/>
    </row>
    <row r="62" spans="1:13" ht="14.5" customHeight="1" x14ac:dyDescent="0.35">
      <c r="A62" s="65"/>
      <c r="C62" s="31"/>
      <c r="E62" s="184"/>
      <c r="F62" s="185"/>
      <c r="G62" s="186" t="s">
        <v>184</v>
      </c>
      <c r="H62" s="183">
        <v>1015749</v>
      </c>
      <c r="I62" s="187">
        <v>150</v>
      </c>
      <c r="J62" s="33"/>
      <c r="K62" s="33"/>
      <c r="L62" s="33"/>
      <c r="M62" s="15"/>
    </row>
    <row r="63" spans="1:13" ht="14.5" customHeight="1" x14ac:dyDescent="0.35">
      <c r="A63" s="65"/>
      <c r="C63" s="31"/>
      <c r="E63" s="184"/>
      <c r="F63" s="185"/>
      <c r="G63" s="186" t="s">
        <v>185</v>
      </c>
      <c r="H63" s="183">
        <v>1016367</v>
      </c>
      <c r="I63" s="187">
        <v>48</v>
      </c>
      <c r="J63" s="33"/>
      <c r="K63" s="33"/>
      <c r="L63" s="33"/>
      <c r="M63" s="15"/>
    </row>
    <row r="64" spans="1:13" ht="14.5" customHeight="1" x14ac:dyDescent="0.35">
      <c r="A64" s="65"/>
      <c r="C64" s="31"/>
      <c r="E64" s="184"/>
      <c r="F64" s="185"/>
      <c r="G64" s="186" t="s">
        <v>186</v>
      </c>
      <c r="H64" s="183">
        <v>1016373</v>
      </c>
      <c r="I64" s="187">
        <v>83</v>
      </c>
      <c r="J64" s="33"/>
      <c r="K64" s="33"/>
      <c r="L64" s="33"/>
      <c r="M64" s="15"/>
    </row>
    <row r="65" spans="1:13" ht="14.5" customHeight="1" x14ac:dyDescent="0.35">
      <c r="A65" s="65"/>
      <c r="C65" s="31"/>
      <c r="E65" s="184"/>
      <c r="F65" s="185"/>
      <c r="G65" s="186" t="s">
        <v>187</v>
      </c>
      <c r="H65" s="183">
        <v>1021174</v>
      </c>
      <c r="I65" s="187">
        <v>3935</v>
      </c>
      <c r="J65" s="33"/>
      <c r="K65" s="33"/>
      <c r="L65" s="33"/>
      <c r="M65" s="15"/>
    </row>
    <row r="66" spans="1:13" ht="14.5" customHeight="1" x14ac:dyDescent="0.35">
      <c r="A66" s="65"/>
      <c r="C66" s="31"/>
      <c r="E66" s="184"/>
      <c r="F66" s="185"/>
      <c r="G66" s="186" t="s">
        <v>188</v>
      </c>
      <c r="H66" s="183">
        <v>1021476</v>
      </c>
      <c r="I66" s="187">
        <v>13</v>
      </c>
      <c r="J66" s="33"/>
      <c r="K66" s="33"/>
      <c r="L66" s="33"/>
      <c r="M66" s="15"/>
    </row>
    <row r="67" spans="1:13" ht="14.5" customHeight="1" x14ac:dyDescent="0.35">
      <c r="A67" s="65"/>
      <c r="C67" s="31"/>
      <c r="E67" s="184"/>
      <c r="F67" s="185"/>
      <c r="G67" s="186" t="s">
        <v>189</v>
      </c>
      <c r="H67" s="183">
        <v>1021500</v>
      </c>
      <c r="I67" s="187">
        <v>280</v>
      </c>
      <c r="J67" s="33"/>
      <c r="K67" s="33"/>
      <c r="L67" s="33"/>
      <c r="M67" s="15"/>
    </row>
    <row r="68" spans="1:13" ht="14.5" customHeight="1" x14ac:dyDescent="0.35">
      <c r="A68" s="65"/>
      <c r="C68" s="31"/>
      <c r="E68" s="184"/>
      <c r="F68" s="185"/>
      <c r="G68" s="186" t="s">
        <v>190</v>
      </c>
      <c r="H68" s="183">
        <v>1031419</v>
      </c>
      <c r="I68" s="187">
        <v>17</v>
      </c>
      <c r="J68" s="33"/>
      <c r="K68" s="33"/>
      <c r="L68" s="33"/>
      <c r="M68" s="15"/>
    </row>
    <row r="69" spans="1:13" ht="14.5" customHeight="1" x14ac:dyDescent="0.35">
      <c r="A69" s="65"/>
      <c r="C69" s="31"/>
      <c r="E69" s="184"/>
      <c r="F69" s="185"/>
      <c r="G69" s="186" t="s">
        <v>191</v>
      </c>
      <c r="H69" s="183">
        <v>1031423</v>
      </c>
      <c r="I69" s="187">
        <v>87</v>
      </c>
      <c r="J69" s="33"/>
      <c r="K69" s="33"/>
      <c r="L69" s="33"/>
      <c r="M69" s="15"/>
    </row>
    <row r="70" spans="1:13" ht="14.5" customHeight="1" x14ac:dyDescent="0.35">
      <c r="A70" s="65"/>
      <c r="C70" s="31"/>
      <c r="E70" s="184"/>
      <c r="F70" s="185"/>
      <c r="G70" s="186" t="s">
        <v>192</v>
      </c>
      <c r="H70" s="183">
        <v>1031504</v>
      </c>
      <c r="I70" s="187">
        <v>194</v>
      </c>
      <c r="J70" s="33"/>
      <c r="K70" s="33"/>
      <c r="L70" s="33"/>
      <c r="M70" s="15"/>
    </row>
    <row r="71" spans="1:13" ht="14.5" customHeight="1" x14ac:dyDescent="0.35">
      <c r="A71" s="65"/>
      <c r="C71" s="31"/>
      <c r="E71" s="184"/>
      <c r="F71" s="185"/>
      <c r="G71" s="186" t="s">
        <v>193</v>
      </c>
      <c r="H71" s="183">
        <v>1031530</v>
      </c>
      <c r="I71" s="187">
        <v>2962</v>
      </c>
      <c r="J71" s="33"/>
      <c r="K71" s="33"/>
      <c r="L71" s="33"/>
      <c r="M71" s="15"/>
    </row>
    <row r="72" spans="1:13" ht="14.5" customHeight="1" x14ac:dyDescent="0.35">
      <c r="A72" s="65"/>
      <c r="C72" s="31"/>
      <c r="E72" s="184"/>
      <c r="F72" s="185"/>
      <c r="G72" s="186" t="s">
        <v>194</v>
      </c>
      <c r="H72" s="183">
        <v>1031540</v>
      </c>
      <c r="I72" s="187">
        <v>18354</v>
      </c>
      <c r="J72" s="33"/>
      <c r="K72" s="33"/>
      <c r="L72" s="33"/>
      <c r="M72" s="15"/>
    </row>
    <row r="73" spans="1:13" ht="14.5" customHeight="1" x14ac:dyDescent="0.35">
      <c r="A73" s="65"/>
      <c r="C73" s="31"/>
      <c r="E73" s="184"/>
      <c r="F73" s="185"/>
      <c r="G73" s="186" t="s">
        <v>195</v>
      </c>
      <c r="H73" s="183">
        <v>1032585</v>
      </c>
      <c r="I73" s="187">
        <v>926</v>
      </c>
      <c r="J73" s="33"/>
      <c r="K73" s="33"/>
      <c r="L73" s="33"/>
      <c r="M73" s="15"/>
    </row>
    <row r="74" spans="1:13" ht="14.5" customHeight="1" x14ac:dyDescent="0.35">
      <c r="A74" s="65"/>
      <c r="C74" s="31"/>
      <c r="E74" s="184"/>
      <c r="F74" s="185"/>
      <c r="G74" s="186" t="s">
        <v>196</v>
      </c>
      <c r="H74" s="183">
        <v>1032756</v>
      </c>
      <c r="I74" s="187">
        <v>1480</v>
      </c>
      <c r="J74" s="33"/>
      <c r="K74" s="33"/>
      <c r="L74" s="33"/>
      <c r="M74" s="15"/>
    </row>
    <row r="75" spans="1:13" ht="14.5" customHeight="1" x14ac:dyDescent="0.35">
      <c r="A75" s="65"/>
      <c r="C75" s="31"/>
      <c r="E75" s="184"/>
      <c r="F75" s="185"/>
      <c r="G75" s="186" t="s">
        <v>197</v>
      </c>
      <c r="H75" s="183">
        <v>1041442</v>
      </c>
      <c r="I75" s="187">
        <v>800</v>
      </c>
      <c r="J75" s="33"/>
      <c r="K75" s="33"/>
      <c r="L75" s="33"/>
      <c r="M75" s="15"/>
    </row>
    <row r="76" spans="1:13" ht="14.5" customHeight="1" x14ac:dyDescent="0.35">
      <c r="A76" s="65"/>
      <c r="C76" s="31"/>
      <c r="E76" s="184"/>
      <c r="F76" s="185"/>
      <c r="G76" s="186" t="s">
        <v>198</v>
      </c>
      <c r="H76" s="183">
        <v>1010505</v>
      </c>
      <c r="I76" s="187">
        <v>283</v>
      </c>
      <c r="J76" s="33"/>
      <c r="K76" s="33"/>
      <c r="L76" s="33"/>
      <c r="M76" s="15"/>
    </row>
    <row r="77" spans="1:13" ht="14.5" customHeight="1" x14ac:dyDescent="0.35">
      <c r="A77" s="65"/>
      <c r="C77" s="31"/>
      <c r="E77" s="184"/>
      <c r="F77" s="185"/>
      <c r="G77" s="186" t="s">
        <v>199</v>
      </c>
      <c r="H77" s="183">
        <v>1019515</v>
      </c>
      <c r="I77" s="187">
        <v>187</v>
      </c>
      <c r="J77" s="33"/>
      <c r="K77" s="33"/>
      <c r="L77" s="33"/>
      <c r="M77" s="15"/>
    </row>
    <row r="78" spans="1:13" ht="14.5" customHeight="1" x14ac:dyDescent="0.35">
      <c r="A78" s="65"/>
      <c r="C78" s="31"/>
      <c r="E78" s="184"/>
      <c r="F78" s="185"/>
      <c r="G78" s="186" t="s">
        <v>200</v>
      </c>
      <c r="H78" s="183">
        <v>1010493</v>
      </c>
      <c r="I78" s="187">
        <v>149</v>
      </c>
      <c r="J78" s="33"/>
      <c r="K78" s="33"/>
      <c r="L78" s="33"/>
      <c r="M78" s="15"/>
    </row>
    <row r="79" spans="1:13" ht="14.5" customHeight="1" x14ac:dyDescent="0.35">
      <c r="A79" s="65"/>
      <c r="C79" s="31"/>
      <c r="E79" s="184"/>
      <c r="F79" s="185"/>
      <c r="G79" s="186" t="s">
        <v>201</v>
      </c>
      <c r="H79" s="183">
        <v>1021772</v>
      </c>
      <c r="I79" s="187">
        <v>111</v>
      </c>
      <c r="J79" s="33"/>
      <c r="K79" s="33"/>
      <c r="L79" s="33"/>
      <c r="M79" s="15"/>
    </row>
    <row r="80" spans="1:13" ht="14.5" customHeight="1" x14ac:dyDescent="0.35">
      <c r="A80" s="65"/>
      <c r="C80" s="31"/>
      <c r="E80" s="184"/>
      <c r="F80" s="185"/>
      <c r="G80" s="186" t="s">
        <v>202</v>
      </c>
      <c r="H80" s="183">
        <v>1015707</v>
      </c>
      <c r="I80" s="187">
        <v>35</v>
      </c>
      <c r="J80" s="33"/>
      <c r="K80" s="33"/>
      <c r="L80" s="33"/>
      <c r="M80" s="15"/>
    </row>
    <row r="81" spans="1:13" ht="14.5" customHeight="1" x14ac:dyDescent="0.35">
      <c r="A81" s="65"/>
      <c r="C81" s="31"/>
      <c r="E81" s="184"/>
      <c r="F81" s="185"/>
      <c r="G81" s="186" t="s">
        <v>203</v>
      </c>
      <c r="H81" s="183">
        <v>1016357</v>
      </c>
      <c r="I81" s="187">
        <v>43</v>
      </c>
      <c r="J81" s="33"/>
      <c r="K81" s="33"/>
      <c r="L81" s="33"/>
      <c r="M81" s="15"/>
    </row>
    <row r="82" spans="1:13" ht="14.5" customHeight="1" x14ac:dyDescent="0.35">
      <c r="A82" s="65"/>
      <c r="C82" s="31"/>
      <c r="E82" s="184"/>
      <c r="F82" s="185"/>
      <c r="G82" s="186" t="s">
        <v>204</v>
      </c>
      <c r="H82" s="183">
        <v>1016441</v>
      </c>
      <c r="I82" s="187">
        <v>1</v>
      </c>
      <c r="J82" s="33"/>
      <c r="K82" s="33"/>
      <c r="L82" s="33"/>
      <c r="M82" s="15"/>
    </row>
    <row r="83" spans="1:13" ht="14.5" customHeight="1" x14ac:dyDescent="0.35">
      <c r="A83" s="65"/>
      <c r="C83" s="31"/>
      <c r="E83" s="184"/>
      <c r="F83" s="185"/>
      <c r="G83" s="186" t="s">
        <v>205</v>
      </c>
      <c r="H83" s="183">
        <v>1031499</v>
      </c>
      <c r="I83" s="187">
        <v>124</v>
      </c>
      <c r="J83" s="33"/>
      <c r="K83" s="33"/>
      <c r="L83" s="33"/>
      <c r="M83" s="15"/>
    </row>
    <row r="84" spans="1:13" ht="14.5" customHeight="1" x14ac:dyDescent="0.35">
      <c r="A84" s="65"/>
      <c r="C84" s="31"/>
      <c r="E84" s="184"/>
      <c r="F84" s="185"/>
      <c r="G84" s="186" t="s">
        <v>206</v>
      </c>
      <c r="H84" s="183">
        <v>1008900</v>
      </c>
      <c r="I84" s="187">
        <v>36</v>
      </c>
      <c r="J84" s="33"/>
      <c r="K84" s="33"/>
      <c r="L84" s="33"/>
      <c r="M84" s="15"/>
    </row>
    <row r="85" spans="1:13" ht="14.5" customHeight="1" x14ac:dyDescent="0.35">
      <c r="A85" s="65"/>
      <c r="C85" s="31"/>
      <c r="E85" s="184"/>
      <c r="F85" s="185"/>
      <c r="G85" s="186" t="s">
        <v>207</v>
      </c>
      <c r="H85" s="183">
        <v>1031354</v>
      </c>
      <c r="I85" s="187">
        <v>279</v>
      </c>
      <c r="J85" s="33"/>
      <c r="K85" s="33"/>
      <c r="L85" s="33"/>
      <c r="M85" s="15"/>
    </row>
    <row r="86" spans="1:13" ht="14.5" customHeight="1" x14ac:dyDescent="0.35">
      <c r="A86" s="65"/>
      <c r="C86" s="31"/>
      <c r="E86" s="184"/>
      <c r="F86" s="185"/>
      <c r="G86" s="186" t="s">
        <v>208</v>
      </c>
      <c r="H86" s="183">
        <v>1015768</v>
      </c>
      <c r="I86" s="187">
        <v>24</v>
      </c>
      <c r="J86" s="33"/>
      <c r="K86" s="33"/>
      <c r="L86" s="33"/>
      <c r="M86" s="15"/>
    </row>
    <row r="87" spans="1:13" ht="14.5" customHeight="1" x14ac:dyDescent="0.35">
      <c r="A87" s="65"/>
      <c r="C87" s="31"/>
      <c r="E87" s="184"/>
      <c r="F87" s="185"/>
      <c r="G87" s="186" t="s">
        <v>209</v>
      </c>
      <c r="H87" s="183">
        <v>1032718</v>
      </c>
      <c r="I87" s="187">
        <v>1</v>
      </c>
      <c r="J87" s="33"/>
      <c r="K87" s="33"/>
      <c r="L87" s="33"/>
      <c r="M87" s="15"/>
    </row>
    <row r="88" spans="1:13" ht="14.5" customHeight="1" x14ac:dyDescent="0.35">
      <c r="A88" s="65"/>
      <c r="C88" s="31"/>
      <c r="E88" s="184"/>
      <c r="F88" s="185"/>
      <c r="G88" s="186" t="s">
        <v>210</v>
      </c>
      <c r="H88" s="183">
        <v>1010737</v>
      </c>
      <c r="I88" s="187">
        <v>82</v>
      </c>
      <c r="J88" s="33"/>
      <c r="K88" s="33"/>
      <c r="L88" s="33"/>
      <c r="M88" s="15"/>
    </row>
    <row r="89" spans="1:13" ht="14.5" customHeight="1" x14ac:dyDescent="0.35">
      <c r="A89" s="65"/>
      <c r="C89" s="31"/>
      <c r="E89" s="184"/>
      <c r="F89" s="185"/>
      <c r="G89" s="186" t="s">
        <v>211</v>
      </c>
      <c r="H89" s="183">
        <v>1005304</v>
      </c>
      <c r="I89" s="187">
        <v>75</v>
      </c>
      <c r="J89" s="33"/>
      <c r="K89" s="33"/>
      <c r="L89" s="33"/>
      <c r="M89" s="15"/>
    </row>
    <row r="90" spans="1:13" ht="14.5" customHeight="1" x14ac:dyDescent="0.35">
      <c r="A90" s="65"/>
      <c r="C90" s="31"/>
      <c r="E90" s="184"/>
      <c r="F90" s="185"/>
      <c r="G90" s="186" t="s">
        <v>212</v>
      </c>
      <c r="H90" s="183">
        <v>1002712</v>
      </c>
      <c r="I90" s="187">
        <v>27</v>
      </c>
      <c r="J90" s="33"/>
      <c r="K90" s="33"/>
      <c r="L90" s="33"/>
      <c r="M90" s="15"/>
    </row>
    <row r="91" spans="1:13" ht="14.5" customHeight="1" x14ac:dyDescent="0.35">
      <c r="A91" s="65"/>
      <c r="C91" s="31"/>
      <c r="E91" s="184"/>
      <c r="F91" s="185"/>
      <c r="G91" s="186" t="s">
        <v>213</v>
      </c>
      <c r="H91" s="183">
        <v>1016504</v>
      </c>
      <c r="I91" s="187">
        <v>73</v>
      </c>
      <c r="J91" s="33"/>
      <c r="K91" s="33"/>
      <c r="L91" s="33"/>
      <c r="M91" s="15"/>
    </row>
    <row r="92" spans="1:13" ht="14.5" customHeight="1" x14ac:dyDescent="0.35">
      <c r="A92" s="65"/>
      <c r="C92" s="31"/>
      <c r="E92" s="184"/>
      <c r="F92" s="185"/>
      <c r="G92" s="186" t="s">
        <v>214</v>
      </c>
      <c r="H92" s="183">
        <v>1032710</v>
      </c>
      <c r="I92" s="187">
        <v>5589</v>
      </c>
      <c r="J92" s="33"/>
      <c r="K92" s="33"/>
      <c r="L92" s="33"/>
      <c r="M92" s="15"/>
    </row>
    <row r="93" spans="1:13" ht="14.5" customHeight="1" x14ac:dyDescent="0.35">
      <c r="A93" s="65"/>
      <c r="C93" s="31"/>
      <c r="E93" s="184"/>
      <c r="F93" s="185"/>
      <c r="G93" s="186" t="s">
        <v>215</v>
      </c>
      <c r="H93" s="183">
        <v>1031418</v>
      </c>
      <c r="I93" s="187">
        <v>28</v>
      </c>
      <c r="J93" s="33"/>
      <c r="K93" s="33"/>
      <c r="L93" s="33"/>
      <c r="M93" s="15"/>
    </row>
    <row r="94" spans="1:13" ht="14.5" customHeight="1" x14ac:dyDescent="0.35">
      <c r="A94" s="65"/>
      <c r="C94" s="31"/>
      <c r="E94" s="184"/>
      <c r="F94" s="185"/>
      <c r="G94" s="186" t="s">
        <v>216</v>
      </c>
      <c r="H94" s="183">
        <v>1004114</v>
      </c>
      <c r="I94" s="187">
        <v>955</v>
      </c>
      <c r="J94" s="33"/>
      <c r="K94" s="33"/>
      <c r="L94" s="33"/>
      <c r="M94" s="15"/>
    </row>
    <row r="95" spans="1:13" ht="14.5" customHeight="1" x14ac:dyDescent="0.35">
      <c r="A95" s="65"/>
      <c r="C95" s="31"/>
      <c r="E95" s="184"/>
      <c r="F95" s="185"/>
      <c r="G95" s="186" t="s">
        <v>217</v>
      </c>
      <c r="H95" s="183">
        <v>1008184</v>
      </c>
      <c r="I95" s="187">
        <v>209</v>
      </c>
      <c r="J95" s="33"/>
      <c r="K95" s="33"/>
      <c r="L95" s="33"/>
      <c r="M95" s="15"/>
    </row>
    <row r="96" spans="1:13" ht="14.5" customHeight="1" x14ac:dyDescent="0.35">
      <c r="A96" s="65"/>
      <c r="C96" s="31"/>
      <c r="E96" s="184"/>
      <c r="F96" s="185"/>
      <c r="G96" s="186" t="s">
        <v>218</v>
      </c>
      <c r="H96" s="183">
        <v>1005442</v>
      </c>
      <c r="I96" s="187">
        <v>169</v>
      </c>
      <c r="J96" s="33"/>
      <c r="K96" s="33"/>
      <c r="L96" s="33"/>
      <c r="M96" s="15"/>
    </row>
    <row r="97" spans="1:13" ht="14.5" customHeight="1" x14ac:dyDescent="0.35">
      <c r="A97" s="65"/>
      <c r="C97" s="31"/>
      <c r="E97" s="184"/>
      <c r="F97" s="185"/>
      <c r="G97" s="186" t="s">
        <v>219</v>
      </c>
      <c r="H97" s="183">
        <v>1032747</v>
      </c>
      <c r="I97" s="187">
        <v>12</v>
      </c>
      <c r="J97" s="33"/>
      <c r="K97" s="33"/>
      <c r="L97" s="33"/>
      <c r="M97" s="15"/>
    </row>
    <row r="98" spans="1:13" ht="14.5" customHeight="1" x14ac:dyDescent="0.35">
      <c r="A98" s="65"/>
      <c r="C98" s="31"/>
      <c r="E98" s="184"/>
      <c r="F98" s="185"/>
      <c r="G98" s="186" t="s">
        <v>220</v>
      </c>
      <c r="H98" s="183">
        <v>1009740</v>
      </c>
      <c r="I98" s="187">
        <v>24250</v>
      </c>
      <c r="J98" s="33"/>
      <c r="K98" s="33"/>
      <c r="L98" s="33"/>
      <c r="M98" s="15"/>
    </row>
    <row r="99" spans="1:13" ht="14.5" customHeight="1" x14ac:dyDescent="0.35">
      <c r="A99" s="65"/>
      <c r="C99" s="31"/>
      <c r="E99" s="184"/>
      <c r="F99" s="185"/>
      <c r="G99" s="186" t="s">
        <v>221</v>
      </c>
      <c r="H99" s="183">
        <v>1031538</v>
      </c>
      <c r="I99" s="187">
        <v>1220</v>
      </c>
      <c r="J99" s="33"/>
      <c r="K99" s="33"/>
      <c r="L99" s="33"/>
      <c r="M99" s="15"/>
    </row>
    <row r="100" spans="1:13" ht="14.5" customHeight="1" x14ac:dyDescent="0.35">
      <c r="A100" s="65"/>
      <c r="C100" s="31"/>
      <c r="E100" s="184"/>
      <c r="F100" s="185"/>
      <c r="G100" s="186" t="s">
        <v>222</v>
      </c>
      <c r="H100" s="183">
        <v>1031523</v>
      </c>
      <c r="I100" s="187">
        <v>1356</v>
      </c>
      <c r="J100" s="33"/>
      <c r="K100" s="33"/>
      <c r="L100" s="33"/>
      <c r="M100" s="15"/>
    </row>
    <row r="101" spans="1:13" ht="14.5" customHeight="1" x14ac:dyDescent="0.35">
      <c r="A101" s="65"/>
      <c r="C101" s="31"/>
      <c r="E101" s="184"/>
      <c r="F101" s="185"/>
      <c r="G101" s="186" t="s">
        <v>223</v>
      </c>
      <c r="H101" s="183">
        <v>1010996</v>
      </c>
      <c r="I101" s="187">
        <v>230</v>
      </c>
      <c r="J101" s="33"/>
      <c r="K101" s="33"/>
      <c r="L101" s="33"/>
      <c r="M101" s="15"/>
    </row>
    <row r="102" spans="1:13" ht="14.5" customHeight="1" x14ac:dyDescent="0.35">
      <c r="A102" s="65"/>
      <c r="C102" s="31"/>
      <c r="E102" s="184"/>
      <c r="F102" s="185"/>
      <c r="G102" s="186" t="s">
        <v>224</v>
      </c>
      <c r="H102" s="183">
        <v>1019512</v>
      </c>
      <c r="I102" s="187">
        <v>1146</v>
      </c>
      <c r="J102" s="33"/>
      <c r="K102" s="33"/>
      <c r="L102" s="33"/>
      <c r="M102" s="15"/>
    </row>
    <row r="103" spans="1:13" ht="14.5" customHeight="1" x14ac:dyDescent="0.35">
      <c r="A103" s="65"/>
      <c r="C103" s="31"/>
      <c r="E103" s="184"/>
      <c r="F103" s="185"/>
      <c r="G103" s="186" t="s">
        <v>225</v>
      </c>
      <c r="H103" s="183">
        <v>1021146</v>
      </c>
      <c r="I103" s="187">
        <v>1089</v>
      </c>
      <c r="J103" s="33"/>
      <c r="K103" s="33"/>
      <c r="L103" s="33"/>
      <c r="M103" s="15"/>
    </row>
    <row r="104" spans="1:13" ht="14.5" customHeight="1" x14ac:dyDescent="0.35">
      <c r="A104" s="65"/>
      <c r="C104" s="31"/>
      <c r="E104" s="184"/>
      <c r="F104" s="185"/>
      <c r="G104" s="186" t="s">
        <v>226</v>
      </c>
      <c r="H104" s="183">
        <v>1021250</v>
      </c>
      <c r="I104" s="187">
        <v>280</v>
      </c>
      <c r="J104" s="33"/>
      <c r="K104" s="33"/>
      <c r="L104" s="33"/>
      <c r="M104" s="15"/>
    </row>
    <row r="105" spans="1:13" ht="14.5" customHeight="1" x14ac:dyDescent="0.35">
      <c r="A105" s="65"/>
      <c r="C105" s="31"/>
      <c r="E105" s="184"/>
      <c r="F105" s="185"/>
      <c r="G105" s="186" t="s">
        <v>227</v>
      </c>
      <c r="H105" s="183">
        <v>1021366</v>
      </c>
      <c r="I105" s="187">
        <v>102</v>
      </c>
      <c r="J105" s="33"/>
      <c r="K105" s="33"/>
      <c r="L105" s="33"/>
      <c r="M105" s="15"/>
    </row>
    <row r="106" spans="1:13" ht="14.5" customHeight="1" x14ac:dyDescent="0.35">
      <c r="A106" s="65"/>
      <c r="C106" s="31"/>
      <c r="E106" s="184"/>
      <c r="F106" s="185"/>
      <c r="G106" s="186" t="s">
        <v>228</v>
      </c>
      <c r="H106" s="183">
        <v>1021484</v>
      </c>
      <c r="I106" s="187">
        <v>2143</v>
      </c>
      <c r="J106" s="33"/>
      <c r="K106" s="33"/>
      <c r="L106" s="33"/>
      <c r="M106" s="15"/>
    </row>
    <row r="107" spans="1:13" ht="14.5" customHeight="1" x14ac:dyDescent="0.35">
      <c r="A107" s="65"/>
      <c r="C107" s="31"/>
      <c r="E107" s="184"/>
      <c r="F107" s="185"/>
      <c r="G107" s="186" t="s">
        <v>229</v>
      </c>
      <c r="H107" s="183">
        <v>1021992</v>
      </c>
      <c r="I107" s="187">
        <v>30</v>
      </c>
      <c r="J107" s="33"/>
      <c r="K107" s="33"/>
      <c r="L107" s="33"/>
      <c r="M107" s="15"/>
    </row>
    <row r="108" spans="1:13" ht="14.5" customHeight="1" x14ac:dyDescent="0.35">
      <c r="A108" s="65"/>
      <c r="C108" s="31"/>
      <c r="E108" s="184"/>
      <c r="F108" s="185"/>
      <c r="G108" s="186" t="s">
        <v>230</v>
      </c>
      <c r="H108" s="183">
        <v>1009744</v>
      </c>
      <c r="I108" s="187">
        <v>1800</v>
      </c>
      <c r="J108" s="33"/>
      <c r="K108" s="33"/>
      <c r="L108" s="33"/>
      <c r="M108" s="15"/>
    </row>
    <row r="109" spans="1:13" ht="14.5" customHeight="1" x14ac:dyDescent="0.35">
      <c r="A109" s="65"/>
      <c r="C109" s="31"/>
      <c r="E109" s="184"/>
      <c r="F109" s="185"/>
      <c r="G109" s="186" t="s">
        <v>231</v>
      </c>
      <c r="H109" s="183">
        <v>1002010</v>
      </c>
      <c r="I109" s="187">
        <v>5</v>
      </c>
      <c r="J109" s="33"/>
      <c r="K109" s="33"/>
      <c r="L109" s="33"/>
      <c r="M109" s="15"/>
    </row>
    <row r="110" spans="1:13" ht="14.5" customHeight="1" x14ac:dyDescent="0.35">
      <c r="A110" s="65"/>
      <c r="C110" s="31"/>
      <c r="E110" s="184"/>
      <c r="F110" s="185"/>
      <c r="G110" s="186" t="s">
        <v>232</v>
      </c>
      <c r="H110" s="183">
        <v>1016372</v>
      </c>
      <c r="I110" s="187">
        <v>2543</v>
      </c>
      <c r="J110" s="33"/>
      <c r="K110" s="33"/>
      <c r="L110" s="33"/>
      <c r="M110" s="15"/>
    </row>
    <row r="111" spans="1:13" ht="14.5" customHeight="1" x14ac:dyDescent="0.35">
      <c r="A111" s="65"/>
      <c r="C111" s="31"/>
      <c r="E111" s="184"/>
      <c r="F111" s="185"/>
      <c r="G111" s="186" t="s">
        <v>233</v>
      </c>
      <c r="H111" s="183">
        <v>1010591</v>
      </c>
      <c r="I111" s="187">
        <v>4594</v>
      </c>
      <c r="J111" s="33"/>
      <c r="K111" s="33"/>
      <c r="L111" s="33"/>
      <c r="M111" s="15"/>
    </row>
    <row r="112" spans="1:13" ht="14.5" customHeight="1" x14ac:dyDescent="0.35">
      <c r="A112" s="65"/>
      <c r="C112" s="31"/>
      <c r="E112" s="184"/>
      <c r="F112" s="185"/>
      <c r="G112" s="186" t="s">
        <v>234</v>
      </c>
      <c r="H112" s="183">
        <v>1034621</v>
      </c>
      <c r="I112" s="187">
        <v>5000</v>
      </c>
      <c r="J112" s="33"/>
      <c r="K112" s="33"/>
      <c r="L112" s="33"/>
      <c r="M112" s="15"/>
    </row>
    <row r="113" spans="1:13" ht="14.5" customHeight="1" x14ac:dyDescent="0.35">
      <c r="A113" s="65"/>
      <c r="C113" s="31"/>
      <c r="E113" s="184"/>
      <c r="F113" s="185"/>
      <c r="G113" s="186" t="s">
        <v>235</v>
      </c>
      <c r="H113" s="183">
        <v>1005336</v>
      </c>
      <c r="I113" s="187">
        <v>28448</v>
      </c>
      <c r="J113" s="33"/>
      <c r="K113" s="33"/>
      <c r="L113" s="33"/>
      <c r="M113" s="15"/>
    </row>
    <row r="114" spans="1:13" ht="14.5" customHeight="1" x14ac:dyDescent="0.35">
      <c r="A114" s="65"/>
      <c r="C114" s="31"/>
      <c r="E114" s="184"/>
      <c r="F114" s="185"/>
      <c r="G114" s="186" t="s">
        <v>236</v>
      </c>
      <c r="H114" s="183">
        <v>1010587</v>
      </c>
      <c r="I114" s="187">
        <v>55</v>
      </c>
      <c r="J114" s="33"/>
      <c r="K114" s="33"/>
      <c r="L114" s="33"/>
      <c r="M114" s="15"/>
    </row>
    <row r="115" spans="1:13" ht="14.5" customHeight="1" x14ac:dyDescent="0.35">
      <c r="A115" s="65"/>
      <c r="C115" s="31"/>
      <c r="E115" s="184"/>
      <c r="F115" s="185"/>
      <c r="G115" s="186" t="s">
        <v>237</v>
      </c>
      <c r="H115" s="183">
        <v>1010797</v>
      </c>
      <c r="I115" s="187">
        <v>10000</v>
      </c>
      <c r="J115" s="33"/>
      <c r="K115" s="33"/>
      <c r="L115" s="33"/>
      <c r="M115" s="15"/>
    </row>
    <row r="116" spans="1:13" ht="14.5" customHeight="1" x14ac:dyDescent="0.35">
      <c r="A116" s="65"/>
      <c r="C116" s="31"/>
      <c r="E116" s="184"/>
      <c r="F116" s="185"/>
      <c r="G116" s="186" t="s">
        <v>238</v>
      </c>
      <c r="H116" s="183">
        <v>1034623</v>
      </c>
      <c r="I116" s="187">
        <v>1600</v>
      </c>
      <c r="J116" s="33"/>
      <c r="K116" s="33"/>
      <c r="L116" s="33"/>
      <c r="M116" s="15"/>
    </row>
    <row r="117" spans="1:13" ht="14.5" customHeight="1" x14ac:dyDescent="0.35">
      <c r="A117" s="65"/>
      <c r="C117" s="31"/>
      <c r="E117" s="184"/>
      <c r="F117" s="185"/>
      <c r="G117" s="186" t="s">
        <v>239</v>
      </c>
      <c r="H117" s="183">
        <v>1031513</v>
      </c>
      <c r="I117" s="187">
        <v>4320</v>
      </c>
      <c r="J117" s="33"/>
      <c r="K117" s="33"/>
      <c r="L117" s="33"/>
      <c r="M117" s="15"/>
    </row>
    <row r="118" spans="1:13" ht="14.5" customHeight="1" x14ac:dyDescent="0.35">
      <c r="A118" s="65"/>
      <c r="C118" s="31"/>
      <c r="E118" s="184"/>
      <c r="F118" s="185"/>
      <c r="G118" s="186" t="s">
        <v>240</v>
      </c>
      <c r="H118" s="183">
        <v>1019506</v>
      </c>
      <c r="I118" s="187">
        <v>50000</v>
      </c>
      <c r="J118" s="33"/>
      <c r="K118" s="33"/>
      <c r="L118" s="33"/>
      <c r="M118" s="15"/>
    </row>
    <row r="119" spans="1:13" ht="14.5" customHeight="1" x14ac:dyDescent="0.35">
      <c r="A119" s="65"/>
      <c r="C119" s="31"/>
      <c r="E119" s="184"/>
      <c r="F119" s="185"/>
      <c r="G119" s="186" t="s">
        <v>241</v>
      </c>
      <c r="H119" s="183">
        <v>1019265</v>
      </c>
      <c r="I119" s="187">
        <v>3000</v>
      </c>
      <c r="J119" s="33"/>
      <c r="K119" s="33"/>
      <c r="L119" s="33"/>
      <c r="M119" s="15"/>
    </row>
    <row r="120" spans="1:13" ht="14.5" customHeight="1" x14ac:dyDescent="0.35">
      <c r="A120" s="65"/>
      <c r="C120" s="31"/>
      <c r="E120" s="184"/>
      <c r="F120" s="185"/>
      <c r="G120" s="186" t="s">
        <v>242</v>
      </c>
      <c r="H120" s="183">
        <v>1019507</v>
      </c>
      <c r="I120" s="187">
        <v>100000</v>
      </c>
      <c r="J120" s="33"/>
      <c r="K120" s="33"/>
      <c r="L120" s="33"/>
      <c r="M120" s="15"/>
    </row>
    <row r="121" spans="1:13" ht="14.5" customHeight="1" x14ac:dyDescent="0.35">
      <c r="A121" s="65"/>
      <c r="C121" s="31"/>
      <c r="E121" s="184"/>
      <c r="F121" s="185"/>
      <c r="G121" s="186" t="s">
        <v>243</v>
      </c>
      <c r="H121" s="183">
        <v>1010543</v>
      </c>
      <c r="I121" s="187">
        <v>18657</v>
      </c>
      <c r="J121" s="33"/>
      <c r="K121" s="33"/>
      <c r="L121" s="33"/>
      <c r="M121" s="15"/>
    </row>
    <row r="122" spans="1:13" ht="14.5" customHeight="1" x14ac:dyDescent="0.35">
      <c r="A122" s="65"/>
      <c r="C122" s="31"/>
      <c r="E122" s="184"/>
      <c r="F122" s="185"/>
      <c r="G122" s="186" t="s">
        <v>244</v>
      </c>
      <c r="H122" s="183">
        <v>1004451</v>
      </c>
      <c r="I122" s="187">
        <v>38</v>
      </c>
      <c r="J122" s="33"/>
      <c r="K122" s="33"/>
      <c r="L122" s="33"/>
      <c r="M122" s="15"/>
    </row>
    <row r="123" spans="1:13" ht="14.5" customHeight="1" x14ac:dyDescent="0.35">
      <c r="A123" s="65"/>
      <c r="C123" s="31"/>
      <c r="E123" s="184"/>
      <c r="F123" s="185"/>
      <c r="G123" s="186" t="s">
        <v>245</v>
      </c>
      <c r="H123" s="183">
        <v>1020814</v>
      </c>
      <c r="I123" s="187">
        <v>1</v>
      </c>
      <c r="J123" s="33"/>
      <c r="K123" s="33"/>
      <c r="L123" s="33"/>
      <c r="M123" s="15"/>
    </row>
    <row r="124" spans="1:13" ht="14.5" customHeight="1" x14ac:dyDescent="0.35">
      <c r="A124" s="65"/>
      <c r="C124" s="31"/>
      <c r="E124" s="184"/>
      <c r="F124" s="185"/>
      <c r="G124" s="186" t="s">
        <v>246</v>
      </c>
      <c r="H124" s="183">
        <v>1030796</v>
      </c>
      <c r="I124" s="187">
        <v>1</v>
      </c>
      <c r="J124" s="33"/>
      <c r="K124" s="33"/>
      <c r="L124" s="33"/>
      <c r="M124" s="15"/>
    </row>
    <row r="125" spans="1:13" ht="14.5" customHeight="1" x14ac:dyDescent="0.35">
      <c r="A125" s="65"/>
      <c r="C125" s="31"/>
      <c r="E125" s="154"/>
      <c r="F125" s="141"/>
      <c r="G125" s="160"/>
      <c r="H125" s="155"/>
      <c r="I125" s="155"/>
      <c r="J125" s="33"/>
      <c r="K125" s="33"/>
      <c r="L125" s="33"/>
      <c r="M125" s="15"/>
    </row>
    <row r="126" spans="1:13" ht="14.5" customHeight="1" x14ac:dyDescent="0.35">
      <c r="A126" s="65"/>
      <c r="C126" s="31"/>
      <c r="E126" s="154"/>
      <c r="F126" s="141"/>
      <c r="G126" s="160"/>
      <c r="H126" s="155"/>
      <c r="I126" s="155"/>
      <c r="J126" s="33"/>
      <c r="K126" s="33"/>
      <c r="L126" s="33"/>
      <c r="M126" s="15"/>
    </row>
    <row r="127" spans="1:13" ht="14.5" customHeight="1" x14ac:dyDescent="0.35">
      <c r="A127" s="65"/>
      <c r="C127" s="31"/>
      <c r="E127" s="154"/>
      <c r="F127" s="141"/>
      <c r="G127" s="160"/>
      <c r="H127" s="155"/>
      <c r="I127" s="155"/>
      <c r="J127" s="33"/>
      <c r="K127" s="33"/>
      <c r="L127" s="33"/>
      <c r="M127" s="15"/>
    </row>
    <row r="128" spans="1:13" ht="14.5" customHeight="1" x14ac:dyDescent="0.35">
      <c r="A128" s="65"/>
      <c r="C128" s="31"/>
      <c r="E128" s="154"/>
      <c r="F128" s="141"/>
      <c r="G128" s="160"/>
      <c r="H128" s="155"/>
      <c r="I128" s="155"/>
      <c r="J128" s="33"/>
      <c r="K128" s="33"/>
      <c r="L128" s="33"/>
      <c r="M128" s="15"/>
    </row>
    <row r="129" spans="1:13" ht="14.5" customHeight="1" x14ac:dyDescent="0.35">
      <c r="A129" s="65"/>
      <c r="C129" s="31"/>
      <c r="E129" s="154"/>
      <c r="F129" s="141"/>
      <c r="G129" s="160"/>
      <c r="H129" s="155"/>
      <c r="I129" s="155"/>
      <c r="J129" s="33"/>
      <c r="K129" s="33"/>
      <c r="L129" s="33"/>
      <c r="M129" s="15"/>
    </row>
    <row r="130" spans="1:13" ht="14.5" customHeight="1" x14ac:dyDescent="0.35">
      <c r="A130" s="65"/>
      <c r="C130" s="31"/>
      <c r="E130" s="154"/>
      <c r="F130" s="141"/>
      <c r="G130" s="160"/>
      <c r="H130" s="155"/>
      <c r="I130" s="155"/>
      <c r="J130" s="33"/>
      <c r="K130" s="33"/>
      <c r="L130" s="33"/>
      <c r="M130" s="15"/>
    </row>
    <row r="131" spans="1:13" ht="14.5" customHeight="1" x14ac:dyDescent="0.35">
      <c r="A131" s="65"/>
      <c r="C131" s="31"/>
      <c r="E131" s="154"/>
      <c r="F131" s="141"/>
      <c r="G131" s="160"/>
      <c r="H131" s="155"/>
      <c r="I131" s="155"/>
      <c r="J131" s="33"/>
      <c r="K131" s="33"/>
      <c r="L131" s="33"/>
      <c r="M131" s="15"/>
    </row>
    <row r="132" spans="1:13" ht="14.5" customHeight="1" x14ac:dyDescent="0.35">
      <c r="A132" s="65"/>
      <c r="C132" s="31"/>
      <c r="E132" s="154"/>
      <c r="F132" s="141"/>
      <c r="G132" s="160"/>
      <c r="H132" s="155"/>
      <c r="I132" s="155"/>
      <c r="J132" s="33"/>
      <c r="K132" s="33"/>
      <c r="L132" s="33"/>
      <c r="M132" s="15"/>
    </row>
    <row r="133" spans="1:13" ht="14.5" customHeight="1" x14ac:dyDescent="0.35">
      <c r="A133" s="65"/>
      <c r="C133" s="31"/>
      <c r="E133" s="154"/>
      <c r="F133" s="141"/>
      <c r="G133" s="160"/>
      <c r="H133" s="155"/>
      <c r="I133" s="155"/>
      <c r="J133" s="33"/>
      <c r="K133" s="33"/>
      <c r="L133" s="33"/>
      <c r="M133" s="15"/>
    </row>
    <row r="134" spans="1:13" ht="14.5" customHeight="1" x14ac:dyDescent="0.35">
      <c r="A134" s="65"/>
      <c r="C134" s="31"/>
      <c r="E134" s="154"/>
      <c r="F134" s="141"/>
      <c r="G134" s="160"/>
      <c r="H134" s="155"/>
      <c r="I134" s="155"/>
      <c r="J134" s="33"/>
      <c r="K134" s="33"/>
      <c r="L134" s="33"/>
      <c r="M134" s="15"/>
    </row>
    <row r="135" spans="1:13" ht="14.5" customHeight="1" x14ac:dyDescent="0.35">
      <c r="A135" s="65"/>
      <c r="C135" s="31"/>
      <c r="E135" s="154"/>
      <c r="F135" s="141"/>
      <c r="G135" s="160"/>
      <c r="H135" s="155"/>
      <c r="I135" s="155"/>
      <c r="J135" s="33"/>
      <c r="K135" s="33"/>
      <c r="L135" s="33"/>
      <c r="M135" s="15"/>
    </row>
    <row r="136" spans="1:13" ht="14.5" customHeight="1" x14ac:dyDescent="0.35">
      <c r="A136" s="65"/>
      <c r="C136" s="31"/>
      <c r="E136" s="154"/>
      <c r="F136" s="141"/>
      <c r="G136" s="160"/>
      <c r="H136" s="155"/>
      <c r="I136" s="155"/>
      <c r="J136" s="33"/>
      <c r="K136" s="33"/>
      <c r="L136" s="33"/>
      <c r="M136" s="15"/>
    </row>
    <row r="137" spans="1:13" ht="14.5" customHeight="1" x14ac:dyDescent="0.35">
      <c r="A137" s="65"/>
      <c r="C137" s="31"/>
      <c r="E137" s="154"/>
      <c r="F137" s="141"/>
      <c r="G137" s="160"/>
      <c r="H137" s="155"/>
      <c r="I137" s="155"/>
      <c r="J137" s="33"/>
      <c r="K137" s="33"/>
      <c r="L137" s="33"/>
      <c r="M137" s="15"/>
    </row>
    <row r="138" spans="1:13" ht="14.5" customHeight="1" x14ac:dyDescent="0.35">
      <c r="A138" s="65"/>
      <c r="C138" s="31"/>
      <c r="E138" s="154"/>
      <c r="F138" s="141"/>
      <c r="G138" s="160"/>
      <c r="H138" s="155"/>
      <c r="I138" s="155"/>
      <c r="J138" s="33"/>
      <c r="K138" s="33"/>
      <c r="L138" s="33"/>
      <c r="M138" s="15"/>
    </row>
    <row r="139" spans="1:13" ht="14.5" customHeight="1" x14ac:dyDescent="0.35">
      <c r="A139" s="65"/>
      <c r="C139" s="31"/>
      <c r="E139" s="154"/>
      <c r="F139" s="141"/>
      <c r="G139" s="160"/>
      <c r="H139" s="155"/>
      <c r="I139" s="155"/>
      <c r="J139" s="33"/>
      <c r="K139" s="33"/>
      <c r="L139" s="33"/>
      <c r="M139" s="15"/>
    </row>
    <row r="140" spans="1:13" ht="14.5" customHeight="1" x14ac:dyDescent="0.35">
      <c r="A140" s="65"/>
      <c r="C140" s="31"/>
      <c r="E140" s="154"/>
      <c r="F140" s="141"/>
      <c r="G140" s="160"/>
      <c r="H140" s="155"/>
      <c r="I140" s="155"/>
      <c r="J140" s="33"/>
      <c r="K140" s="33"/>
      <c r="L140" s="33"/>
      <c r="M140" s="15"/>
    </row>
    <row r="141" spans="1:13" ht="14.5" customHeight="1" x14ac:dyDescent="0.35">
      <c r="A141" s="65"/>
      <c r="C141" s="31"/>
      <c r="E141" s="154"/>
      <c r="F141" s="141"/>
      <c r="G141" s="160"/>
      <c r="H141" s="155"/>
      <c r="I141" s="155"/>
      <c r="J141" s="33"/>
      <c r="K141" s="33"/>
      <c r="L141" s="33"/>
      <c r="M141" s="15"/>
    </row>
    <row r="142" spans="1:13" ht="14.5" customHeight="1" x14ac:dyDescent="0.35">
      <c r="A142" s="65"/>
      <c r="C142" s="31"/>
      <c r="E142" s="154"/>
      <c r="F142" s="141"/>
      <c r="G142" s="160"/>
      <c r="H142" s="155"/>
      <c r="I142" s="155"/>
      <c r="J142" s="33"/>
      <c r="K142" s="33"/>
      <c r="L142" s="33"/>
      <c r="M142" s="15"/>
    </row>
    <row r="143" spans="1:13" ht="14.5" customHeight="1" x14ac:dyDescent="0.35">
      <c r="A143" s="65"/>
      <c r="C143" s="31"/>
      <c r="E143" s="154"/>
      <c r="F143" s="141"/>
      <c r="G143" s="160"/>
      <c r="H143" s="155"/>
      <c r="I143" s="155"/>
      <c r="J143" s="33"/>
      <c r="K143" s="33"/>
      <c r="L143" s="33"/>
      <c r="M143" s="15"/>
    </row>
    <row r="144" spans="1:13" ht="14.5" customHeight="1" x14ac:dyDescent="0.35">
      <c r="A144" s="65"/>
      <c r="C144" s="31"/>
      <c r="E144" s="154"/>
      <c r="F144" s="141"/>
      <c r="G144" s="160"/>
      <c r="H144" s="155"/>
      <c r="I144" s="155"/>
      <c r="J144" s="33"/>
      <c r="K144" s="33"/>
      <c r="L144" s="33"/>
      <c r="M144" s="15"/>
    </row>
    <row r="145" spans="1:13" ht="14.5" customHeight="1" x14ac:dyDescent="0.35">
      <c r="A145" s="65"/>
      <c r="C145" s="31"/>
      <c r="E145" s="154"/>
      <c r="F145" s="141"/>
      <c r="G145" s="160"/>
      <c r="H145" s="155"/>
      <c r="I145" s="155"/>
      <c r="J145" s="33"/>
      <c r="K145" s="33"/>
      <c r="L145" s="33"/>
      <c r="M145" s="15"/>
    </row>
    <row r="146" spans="1:13" ht="14.5" customHeight="1" x14ac:dyDescent="0.35">
      <c r="A146" s="65"/>
      <c r="C146" s="31"/>
      <c r="E146" s="154"/>
      <c r="F146" s="141"/>
      <c r="G146" s="160"/>
      <c r="H146" s="155"/>
      <c r="I146" s="155"/>
      <c r="J146" s="33"/>
      <c r="K146" s="33"/>
      <c r="L146" s="33"/>
      <c r="M146" s="15"/>
    </row>
    <row r="147" spans="1:13" ht="14.5" customHeight="1" x14ac:dyDescent="0.35">
      <c r="A147" s="65"/>
      <c r="C147" s="31"/>
      <c r="E147" s="154"/>
      <c r="F147" s="141"/>
      <c r="G147" s="160"/>
      <c r="H147" s="155"/>
      <c r="I147" s="155"/>
      <c r="J147" s="33"/>
      <c r="K147" s="33"/>
      <c r="L147" s="33"/>
      <c r="M147" s="15"/>
    </row>
    <row r="148" spans="1:13" ht="14.5" customHeight="1" x14ac:dyDescent="0.35">
      <c r="A148" s="65"/>
      <c r="C148" s="31"/>
      <c r="E148" s="154"/>
      <c r="F148" s="141"/>
      <c r="G148" s="160"/>
      <c r="H148" s="155"/>
      <c r="I148" s="155"/>
      <c r="J148" s="33"/>
      <c r="K148" s="33"/>
      <c r="L148" s="33"/>
      <c r="M148" s="15"/>
    </row>
    <row r="149" spans="1:13" ht="14.5" customHeight="1" x14ac:dyDescent="0.35">
      <c r="A149" s="65"/>
      <c r="C149" s="31"/>
      <c r="E149" s="154"/>
      <c r="F149" s="141"/>
      <c r="G149" s="160"/>
      <c r="H149" s="155"/>
      <c r="I149" s="155"/>
      <c r="J149" s="33"/>
      <c r="K149" s="33"/>
      <c r="L149" s="33"/>
      <c r="M149" s="15"/>
    </row>
    <row r="150" spans="1:13" ht="14.5" customHeight="1" x14ac:dyDescent="0.35">
      <c r="A150" s="65"/>
      <c r="C150" s="31"/>
      <c r="E150" s="154"/>
      <c r="F150" s="141"/>
      <c r="G150" s="160"/>
      <c r="H150" s="155"/>
      <c r="I150" s="155"/>
      <c r="J150" s="33"/>
      <c r="K150" s="33"/>
      <c r="L150" s="33"/>
      <c r="M150" s="15"/>
    </row>
    <row r="151" spans="1:13" ht="14.5" customHeight="1" x14ac:dyDescent="0.35">
      <c r="A151" s="65"/>
      <c r="C151" s="31"/>
      <c r="E151" s="154"/>
      <c r="F151" s="141"/>
      <c r="G151" s="160"/>
      <c r="H151" s="155"/>
      <c r="I151" s="155"/>
      <c r="J151" s="33"/>
      <c r="K151" s="33"/>
      <c r="L151" s="33"/>
      <c r="M151" s="15"/>
    </row>
    <row r="152" spans="1:13" ht="14.5" customHeight="1" x14ac:dyDescent="0.35">
      <c r="A152" s="65"/>
      <c r="C152" s="31"/>
      <c r="E152" s="154"/>
      <c r="F152" s="141"/>
      <c r="G152" s="160"/>
      <c r="H152" s="155"/>
      <c r="I152" s="155"/>
      <c r="J152" s="33"/>
      <c r="K152" s="33"/>
      <c r="L152" s="33"/>
      <c r="M152" s="15"/>
    </row>
    <row r="153" spans="1:13" ht="14.5" customHeight="1" x14ac:dyDescent="0.35">
      <c r="A153" s="65"/>
      <c r="C153" s="31"/>
      <c r="E153" s="154"/>
      <c r="F153" s="141"/>
      <c r="G153" s="160"/>
      <c r="H153" s="155"/>
      <c r="I153" s="155"/>
      <c r="J153" s="33"/>
      <c r="K153" s="33"/>
      <c r="L153" s="33"/>
      <c r="M153" s="15"/>
    </row>
    <row r="154" spans="1:13" ht="14.5" customHeight="1" x14ac:dyDescent="0.35">
      <c r="A154" s="65"/>
      <c r="C154" s="31"/>
      <c r="E154" s="154"/>
      <c r="F154" s="141"/>
      <c r="G154" s="160"/>
      <c r="H154" s="155"/>
      <c r="I154" s="155"/>
      <c r="J154" s="33"/>
      <c r="K154" s="33"/>
      <c r="L154" s="33"/>
      <c r="M154" s="15"/>
    </row>
    <row r="155" spans="1:13" ht="14.5" customHeight="1" x14ac:dyDescent="0.35">
      <c r="A155" s="65"/>
      <c r="C155" s="31"/>
      <c r="E155" s="154"/>
      <c r="F155" s="141"/>
      <c r="G155" s="160"/>
      <c r="H155" s="155"/>
      <c r="I155" s="155"/>
      <c r="J155" s="33"/>
      <c r="K155" s="33"/>
      <c r="L155" s="33"/>
      <c r="M155" s="15"/>
    </row>
    <row r="156" spans="1:13" ht="14.5" customHeight="1" x14ac:dyDescent="0.35">
      <c r="A156" s="65"/>
      <c r="C156" s="31"/>
      <c r="E156" s="154"/>
      <c r="F156" s="141"/>
      <c r="G156" s="160"/>
      <c r="H156" s="155"/>
      <c r="I156" s="155"/>
      <c r="J156" s="33"/>
      <c r="K156" s="33"/>
      <c r="L156" s="33"/>
      <c r="M156" s="15"/>
    </row>
    <row r="157" spans="1:13" ht="14.5" customHeight="1" x14ac:dyDescent="0.35">
      <c r="A157" s="65"/>
      <c r="C157" s="31"/>
      <c r="E157" s="154"/>
      <c r="F157" s="141"/>
      <c r="G157" s="160"/>
      <c r="H157" s="155"/>
      <c r="I157" s="155"/>
      <c r="J157" s="33"/>
      <c r="K157" s="33"/>
      <c r="L157" s="33"/>
      <c r="M157" s="15"/>
    </row>
    <row r="158" spans="1:13" ht="14.5" customHeight="1" x14ac:dyDescent="0.35">
      <c r="A158" s="65"/>
      <c r="C158" s="31"/>
      <c r="E158" s="154"/>
      <c r="F158" s="141"/>
      <c r="G158" s="160"/>
      <c r="H158" s="155"/>
      <c r="I158" s="155"/>
      <c r="J158" s="33"/>
      <c r="K158" s="33"/>
      <c r="L158" s="33"/>
      <c r="M158" s="15"/>
    </row>
    <row r="159" spans="1:13" ht="14.5" customHeight="1" x14ac:dyDescent="0.35">
      <c r="A159" s="65"/>
      <c r="C159" s="31"/>
      <c r="E159" s="154"/>
      <c r="F159" s="141"/>
      <c r="G159" s="160"/>
      <c r="H159" s="155"/>
      <c r="I159" s="155"/>
      <c r="J159" s="33"/>
      <c r="K159" s="33"/>
      <c r="L159" s="33"/>
      <c r="M159" s="15"/>
    </row>
    <row r="160" spans="1:13" ht="14.5" customHeight="1" x14ac:dyDescent="0.35">
      <c r="A160" s="65"/>
      <c r="C160" s="31"/>
      <c r="E160" s="154"/>
      <c r="F160" s="141"/>
      <c r="G160" s="160"/>
      <c r="H160" s="155"/>
      <c r="I160" s="155"/>
      <c r="J160" s="33"/>
      <c r="K160" s="33"/>
      <c r="L160" s="33"/>
      <c r="M160" s="15"/>
    </row>
    <row r="161" spans="1:13" ht="14.5" customHeight="1" x14ac:dyDescent="0.35">
      <c r="A161" s="65"/>
      <c r="C161" s="31"/>
      <c r="E161" s="154"/>
      <c r="F161" s="141"/>
      <c r="G161" s="160"/>
      <c r="H161" s="155"/>
      <c r="I161" s="155"/>
      <c r="J161" s="33"/>
      <c r="K161" s="33"/>
      <c r="L161" s="33"/>
      <c r="M161" s="15"/>
    </row>
    <row r="162" spans="1:13" ht="14.5" customHeight="1" x14ac:dyDescent="0.35">
      <c r="A162" s="65"/>
      <c r="C162" s="31"/>
      <c r="E162" s="154"/>
      <c r="F162" s="141"/>
      <c r="G162" s="160"/>
      <c r="H162" s="155"/>
      <c r="I162" s="155"/>
      <c r="J162" s="33"/>
      <c r="K162" s="33"/>
      <c r="L162" s="33"/>
      <c r="M162" s="15"/>
    </row>
    <row r="163" spans="1:13" ht="14.5" customHeight="1" x14ac:dyDescent="0.35">
      <c r="A163" s="65"/>
      <c r="C163" s="31"/>
      <c r="E163" s="154"/>
      <c r="F163" s="141"/>
      <c r="G163" s="160"/>
      <c r="H163" s="155"/>
      <c r="I163" s="155"/>
      <c r="J163" s="33"/>
      <c r="K163" s="33"/>
      <c r="L163" s="33"/>
      <c r="M163" s="15"/>
    </row>
    <row r="164" spans="1:13" ht="14.5" customHeight="1" x14ac:dyDescent="0.35">
      <c r="A164" s="65"/>
      <c r="C164" s="31"/>
      <c r="E164" s="154"/>
      <c r="F164" s="141"/>
      <c r="G164" s="160"/>
      <c r="H164" s="155"/>
      <c r="I164" s="155"/>
      <c r="J164" s="33"/>
      <c r="K164" s="33"/>
      <c r="L164" s="33"/>
      <c r="M164" s="15"/>
    </row>
    <row r="165" spans="1:13" ht="14.5" customHeight="1" x14ac:dyDescent="0.35">
      <c r="A165" s="65"/>
      <c r="C165" s="31"/>
      <c r="E165" s="154"/>
      <c r="F165" s="141"/>
      <c r="G165" s="160"/>
      <c r="H165" s="155"/>
      <c r="I165" s="155"/>
      <c r="J165" s="33"/>
      <c r="K165" s="33"/>
      <c r="L165" s="33"/>
      <c r="M165" s="15"/>
    </row>
    <row r="166" spans="1:13" ht="14.5" customHeight="1" x14ac:dyDescent="0.35">
      <c r="A166" s="65"/>
      <c r="C166" s="31"/>
      <c r="E166" s="154"/>
      <c r="F166" s="141"/>
      <c r="G166" s="160"/>
      <c r="H166" s="155"/>
      <c r="I166" s="155"/>
      <c r="J166" s="33"/>
      <c r="K166" s="33"/>
      <c r="L166" s="33"/>
      <c r="M166" s="15"/>
    </row>
    <row r="167" spans="1:13" ht="14.5" customHeight="1" x14ac:dyDescent="0.35">
      <c r="A167" s="65"/>
      <c r="C167" s="31"/>
      <c r="E167" s="154"/>
      <c r="F167" s="141"/>
      <c r="G167" s="160"/>
      <c r="H167" s="155"/>
      <c r="I167" s="155"/>
      <c r="J167" s="33"/>
      <c r="K167" s="33"/>
      <c r="L167" s="33"/>
      <c r="M167" s="15"/>
    </row>
    <row r="168" spans="1:13" ht="14.5" customHeight="1" x14ac:dyDescent="0.35">
      <c r="A168" s="65"/>
      <c r="C168" s="31"/>
      <c r="E168" s="154"/>
      <c r="F168" s="141"/>
      <c r="G168" s="160"/>
      <c r="H168" s="155"/>
      <c r="I168" s="155"/>
      <c r="J168" s="33"/>
      <c r="K168" s="33"/>
      <c r="L168" s="33"/>
      <c r="M168" s="15"/>
    </row>
    <row r="169" spans="1:13" ht="14.5" customHeight="1" x14ac:dyDescent="0.35">
      <c r="A169" s="65"/>
      <c r="C169" s="31"/>
      <c r="E169" s="154"/>
      <c r="F169" s="141"/>
      <c r="G169" s="160"/>
      <c r="H169" s="155"/>
      <c r="I169" s="155"/>
      <c r="J169" s="33"/>
      <c r="K169" s="33"/>
      <c r="L169" s="33"/>
      <c r="M169" s="15"/>
    </row>
    <row r="170" spans="1:13" ht="14.5" customHeight="1" x14ac:dyDescent="0.35">
      <c r="A170" s="65"/>
      <c r="C170" s="31"/>
      <c r="E170" s="154"/>
      <c r="F170" s="141"/>
      <c r="G170" s="160"/>
      <c r="H170" s="155"/>
      <c r="I170" s="155"/>
      <c r="J170" s="33"/>
      <c r="K170" s="33"/>
      <c r="L170" s="33"/>
      <c r="M170" s="15"/>
    </row>
    <row r="171" spans="1:13" ht="14.5" customHeight="1" x14ac:dyDescent="0.35">
      <c r="A171" s="65"/>
      <c r="C171" s="31"/>
      <c r="E171" s="154"/>
      <c r="F171" s="141"/>
      <c r="G171" s="160"/>
      <c r="H171" s="155"/>
      <c r="I171" s="155"/>
      <c r="J171" s="33"/>
      <c r="K171" s="33"/>
      <c r="L171" s="33"/>
      <c r="M171" s="15"/>
    </row>
    <row r="172" spans="1:13" ht="14.5" customHeight="1" x14ac:dyDescent="0.35">
      <c r="A172" s="65"/>
      <c r="C172" s="31"/>
      <c r="E172" s="154"/>
      <c r="F172" s="141"/>
      <c r="G172" s="160"/>
      <c r="H172" s="155"/>
      <c r="I172" s="155"/>
      <c r="J172" s="33"/>
      <c r="K172" s="33"/>
      <c r="L172" s="33"/>
      <c r="M172" s="15"/>
    </row>
    <row r="173" spans="1:13" ht="14.5" customHeight="1" x14ac:dyDescent="0.35">
      <c r="A173" s="65"/>
      <c r="C173" s="31"/>
      <c r="E173" s="154"/>
      <c r="F173" s="141"/>
      <c r="G173" s="160"/>
      <c r="H173" s="155"/>
      <c r="I173" s="155"/>
      <c r="J173" s="33"/>
      <c r="K173" s="33"/>
      <c r="L173" s="33"/>
      <c r="M173" s="15"/>
    </row>
    <row r="174" spans="1:13" ht="14.5" customHeight="1" x14ac:dyDescent="0.35">
      <c r="A174" s="65"/>
      <c r="C174" s="31"/>
      <c r="E174" s="154"/>
      <c r="F174" s="141"/>
      <c r="G174" s="160"/>
      <c r="H174" s="155"/>
      <c r="I174" s="155"/>
      <c r="J174" s="33"/>
      <c r="K174" s="33"/>
      <c r="L174" s="33"/>
      <c r="M174" s="15"/>
    </row>
    <row r="175" spans="1:13" ht="14.5" customHeight="1" x14ac:dyDescent="0.35">
      <c r="A175" s="65"/>
      <c r="C175" s="31"/>
      <c r="E175" s="154"/>
      <c r="F175" s="141"/>
      <c r="G175" s="160"/>
      <c r="H175" s="155"/>
      <c r="I175" s="155"/>
      <c r="J175" s="33"/>
      <c r="K175" s="33"/>
      <c r="L175" s="33"/>
      <c r="M175" s="15"/>
    </row>
    <row r="176" spans="1:13" ht="14.5" customHeight="1" x14ac:dyDescent="0.35">
      <c r="A176" s="65"/>
      <c r="C176" s="31"/>
      <c r="E176" s="154"/>
      <c r="F176" s="141"/>
      <c r="G176" s="160"/>
      <c r="H176" s="155"/>
      <c r="I176" s="155"/>
      <c r="J176" s="33"/>
      <c r="K176" s="33"/>
      <c r="L176" s="33"/>
      <c r="M176" s="15"/>
    </row>
    <row r="177" spans="1:13" ht="14.5" customHeight="1" x14ac:dyDescent="0.35">
      <c r="A177" s="65"/>
      <c r="C177" s="31"/>
      <c r="E177" s="154"/>
      <c r="F177" s="141"/>
      <c r="G177" s="160"/>
      <c r="H177" s="155"/>
      <c r="I177" s="155"/>
      <c r="J177" s="33"/>
      <c r="K177" s="33"/>
      <c r="L177" s="33"/>
      <c r="M177" s="15"/>
    </row>
    <row r="178" spans="1:13" ht="14.5" customHeight="1" x14ac:dyDescent="0.35">
      <c r="A178" s="65"/>
      <c r="C178" s="31"/>
      <c r="E178" s="154"/>
      <c r="F178" s="141"/>
      <c r="G178" s="160"/>
      <c r="H178" s="155"/>
      <c r="I178" s="155"/>
      <c r="J178" s="33"/>
      <c r="K178" s="33"/>
      <c r="L178" s="33"/>
      <c r="M178" s="15"/>
    </row>
    <row r="179" spans="1:13" ht="14.5" customHeight="1" x14ac:dyDescent="0.35">
      <c r="A179" s="65"/>
      <c r="C179" s="31"/>
      <c r="E179" s="154"/>
      <c r="F179" s="141"/>
      <c r="G179" s="160"/>
      <c r="H179" s="155"/>
      <c r="I179" s="155"/>
      <c r="J179" s="33"/>
      <c r="K179" s="33"/>
      <c r="L179" s="33"/>
      <c r="M179" s="15"/>
    </row>
    <row r="180" spans="1:13" ht="14.5" customHeight="1" x14ac:dyDescent="0.35">
      <c r="A180" s="65"/>
      <c r="C180" s="31"/>
      <c r="E180" s="154"/>
      <c r="F180" s="141"/>
      <c r="G180" s="160"/>
      <c r="H180" s="155"/>
      <c r="I180" s="155"/>
      <c r="J180" s="33"/>
      <c r="K180" s="33"/>
      <c r="L180" s="33"/>
      <c r="M180" s="15"/>
    </row>
    <row r="181" spans="1:13" ht="14.5" customHeight="1" x14ac:dyDescent="0.35">
      <c r="A181" s="65"/>
      <c r="C181" s="31"/>
      <c r="E181" s="154"/>
      <c r="F181" s="141"/>
      <c r="G181" s="160"/>
      <c r="H181" s="155"/>
      <c r="I181" s="155"/>
      <c r="J181" s="33"/>
      <c r="K181" s="33"/>
      <c r="L181" s="33"/>
      <c r="M181" s="15"/>
    </row>
    <row r="182" spans="1:13" ht="14.5" customHeight="1" x14ac:dyDescent="0.35">
      <c r="A182" s="65"/>
      <c r="C182" s="31"/>
      <c r="E182" s="154"/>
      <c r="F182" s="141"/>
      <c r="G182" s="160"/>
      <c r="H182" s="155"/>
      <c r="I182" s="155"/>
      <c r="J182" s="33"/>
      <c r="K182" s="33"/>
      <c r="L182" s="33"/>
      <c r="M182" s="15"/>
    </row>
    <row r="183" spans="1:13" ht="14.5" customHeight="1" x14ac:dyDescent="0.35">
      <c r="A183" s="65"/>
      <c r="C183" s="31"/>
      <c r="E183" s="154"/>
      <c r="F183" s="141"/>
      <c r="G183" s="160"/>
      <c r="H183" s="155"/>
      <c r="I183" s="155"/>
      <c r="J183" s="33"/>
      <c r="K183" s="33"/>
      <c r="L183" s="33"/>
      <c r="M183" s="15"/>
    </row>
    <row r="184" spans="1:13" ht="14.5" customHeight="1" x14ac:dyDescent="0.35">
      <c r="A184" s="65"/>
      <c r="C184" s="31"/>
      <c r="E184" s="154"/>
      <c r="F184" s="141"/>
      <c r="G184" s="160"/>
      <c r="H184" s="155"/>
      <c r="I184" s="155"/>
      <c r="J184" s="33"/>
      <c r="K184" s="33"/>
      <c r="L184" s="33"/>
      <c r="M184" s="15"/>
    </row>
    <row r="185" spans="1:13" ht="14.5" customHeight="1" x14ac:dyDescent="0.35">
      <c r="A185" s="65"/>
      <c r="C185" s="31"/>
      <c r="E185" s="154"/>
      <c r="F185" s="141"/>
      <c r="G185" s="160"/>
      <c r="H185" s="155"/>
      <c r="I185" s="155"/>
      <c r="J185" s="33"/>
      <c r="K185" s="33"/>
      <c r="L185" s="33"/>
      <c r="M185" s="15"/>
    </row>
    <row r="186" spans="1:13" ht="14.5" customHeight="1" x14ac:dyDescent="0.35">
      <c r="A186" s="65"/>
      <c r="C186" s="31"/>
      <c r="E186" s="154"/>
      <c r="F186" s="141"/>
      <c r="G186" s="160"/>
      <c r="H186" s="155"/>
      <c r="I186" s="155"/>
      <c r="J186" s="33"/>
      <c r="K186" s="33"/>
      <c r="L186" s="33"/>
      <c r="M186" s="15"/>
    </row>
    <row r="187" spans="1:13" ht="14.5" x14ac:dyDescent="0.35">
      <c r="A187" s="65"/>
      <c r="C187" s="31"/>
      <c r="E187" s="154"/>
      <c r="F187" s="141"/>
      <c r="G187" s="160"/>
      <c r="H187" s="155"/>
      <c r="I187" s="155"/>
      <c r="J187" s="33"/>
      <c r="K187" s="33"/>
      <c r="L187" s="33"/>
      <c r="M187" s="15"/>
    </row>
    <row r="188" spans="1:13" ht="14.5" x14ac:dyDescent="0.35">
      <c r="C188" s="31"/>
      <c r="E188" s="154"/>
      <c r="F188" s="141"/>
      <c r="G188" s="160"/>
      <c r="H188" s="155"/>
      <c r="I188" s="155"/>
      <c r="J188" s="33"/>
      <c r="K188" s="33"/>
      <c r="L188" s="33"/>
      <c r="M188" s="15"/>
    </row>
    <row r="189" spans="1:13" ht="14.5" x14ac:dyDescent="0.35">
      <c r="A189" s="65"/>
      <c r="C189" s="31"/>
      <c r="E189" s="154"/>
      <c r="F189" s="141"/>
      <c r="G189" s="160"/>
      <c r="H189" s="155"/>
      <c r="I189" s="155"/>
      <c r="J189" s="33"/>
      <c r="K189" s="33"/>
      <c r="L189" s="33"/>
      <c r="M189" s="15"/>
    </row>
    <row r="190" spans="1:13" ht="14.5" x14ac:dyDescent="0.35">
      <c r="A190" s="65"/>
      <c r="C190" s="31"/>
      <c r="E190" s="154"/>
      <c r="F190" s="141"/>
      <c r="G190" s="160"/>
      <c r="H190" s="155"/>
      <c r="I190" s="155"/>
      <c r="J190" s="33"/>
      <c r="K190" s="33"/>
      <c r="L190" s="33"/>
      <c r="M190" s="15"/>
    </row>
    <row r="191" spans="1:13" ht="14.5" x14ac:dyDescent="0.35">
      <c r="A191" s="65"/>
      <c r="C191" s="31"/>
      <c r="E191" s="154"/>
      <c r="F191" s="141"/>
      <c r="G191" s="160"/>
      <c r="H191" s="155"/>
      <c r="I191" s="155"/>
      <c r="J191" s="33"/>
      <c r="K191" s="33"/>
      <c r="L191" s="33"/>
      <c r="M191" s="15"/>
    </row>
    <row r="192" spans="1:13" ht="14.5" x14ac:dyDescent="0.35">
      <c r="A192" s="65"/>
      <c r="C192" s="31"/>
      <c r="E192" s="154"/>
      <c r="F192" s="141"/>
      <c r="G192" s="160"/>
      <c r="H192" s="155"/>
      <c r="I192" s="155"/>
      <c r="J192" s="33"/>
      <c r="K192" s="33"/>
      <c r="L192" s="33"/>
      <c r="M192" s="15"/>
    </row>
    <row r="193" spans="1:13" ht="14.5" x14ac:dyDescent="0.35">
      <c r="A193" s="65"/>
      <c r="C193" s="31"/>
      <c r="E193" s="154"/>
      <c r="F193" s="141"/>
      <c r="G193" s="160"/>
      <c r="H193" s="155"/>
      <c r="I193" s="155"/>
      <c r="J193" s="33"/>
      <c r="K193" s="33"/>
      <c r="L193" s="33"/>
      <c r="M193" s="15"/>
    </row>
    <row r="194" spans="1:13" ht="14.5" x14ac:dyDescent="0.35">
      <c r="A194" s="65"/>
      <c r="C194" s="31"/>
      <c r="E194" s="154"/>
      <c r="F194" s="141"/>
      <c r="G194" s="160"/>
      <c r="H194" s="155"/>
      <c r="I194" s="155"/>
      <c r="J194" s="33"/>
      <c r="K194" s="33"/>
      <c r="L194" s="33"/>
      <c r="M194" s="15"/>
    </row>
    <row r="195" spans="1:13" ht="14.5" x14ac:dyDescent="0.35">
      <c r="A195" s="65"/>
      <c r="C195" s="31"/>
      <c r="E195" s="154"/>
      <c r="F195" s="141"/>
      <c r="G195" s="160"/>
      <c r="H195" s="155"/>
      <c r="I195" s="155"/>
      <c r="J195" s="33"/>
      <c r="K195" s="33"/>
      <c r="L195" s="33"/>
      <c r="M195" s="15"/>
    </row>
    <row r="196" spans="1:13" ht="14.5" x14ac:dyDescent="0.35">
      <c r="A196" s="65"/>
      <c r="C196" s="31"/>
      <c r="E196" s="154"/>
      <c r="F196" s="141"/>
      <c r="G196" s="160"/>
      <c r="H196" s="155"/>
      <c r="I196" s="155"/>
      <c r="J196" s="33"/>
      <c r="K196" s="33"/>
      <c r="L196" s="33"/>
      <c r="M196" s="15"/>
    </row>
    <row r="197" spans="1:13" ht="14.5" x14ac:dyDescent="0.35">
      <c r="A197" s="65"/>
      <c r="C197" s="31"/>
      <c r="E197" s="154"/>
      <c r="F197" s="141"/>
      <c r="G197" s="160"/>
      <c r="H197" s="155"/>
      <c r="I197" s="155"/>
      <c r="J197" s="33"/>
      <c r="K197" s="33"/>
      <c r="L197" s="33"/>
      <c r="M197" s="15"/>
    </row>
    <row r="198" spans="1:13" ht="14.5" x14ac:dyDescent="0.35">
      <c r="A198" s="65"/>
      <c r="C198" s="31"/>
      <c r="E198" s="154"/>
      <c r="F198" s="141"/>
      <c r="G198" s="160"/>
      <c r="H198" s="155"/>
      <c r="I198" s="155"/>
      <c r="J198" s="33"/>
      <c r="K198" s="33"/>
      <c r="L198" s="33"/>
      <c r="M198" s="15"/>
    </row>
    <row r="199" spans="1:13" ht="14.5" x14ac:dyDescent="0.35">
      <c r="A199" s="65"/>
      <c r="C199" s="31"/>
      <c r="E199" s="154"/>
      <c r="F199" s="141"/>
      <c r="G199" s="160"/>
      <c r="H199" s="155"/>
      <c r="I199" s="155"/>
      <c r="J199" s="33"/>
      <c r="K199" s="33"/>
      <c r="L199" s="33"/>
      <c r="M199" s="15"/>
    </row>
    <row r="200" spans="1:13" ht="14.5" x14ac:dyDescent="0.35">
      <c r="A200" s="65"/>
      <c r="C200" s="31"/>
      <c r="E200" s="154"/>
      <c r="F200" s="141"/>
      <c r="G200" s="160"/>
      <c r="H200" s="155"/>
      <c r="I200" s="155"/>
      <c r="J200" s="33"/>
      <c r="K200" s="33"/>
      <c r="L200" s="33"/>
      <c r="M200" s="15"/>
    </row>
    <row r="201" spans="1:13" ht="14.5" x14ac:dyDescent="0.35">
      <c r="A201" s="65"/>
      <c r="C201" s="31"/>
      <c r="E201" s="154"/>
      <c r="F201" s="141"/>
      <c r="G201" s="160"/>
      <c r="H201" s="155"/>
      <c r="I201" s="155"/>
      <c r="J201" s="33"/>
      <c r="K201" s="33"/>
      <c r="L201" s="33"/>
      <c r="M201" s="15"/>
    </row>
    <row r="202" spans="1:13" ht="14.5" x14ac:dyDescent="0.35">
      <c r="A202" s="65"/>
      <c r="C202" s="31"/>
      <c r="E202" s="154"/>
      <c r="F202" s="141"/>
      <c r="G202" s="160"/>
      <c r="H202" s="155"/>
      <c r="I202" s="155"/>
      <c r="J202" s="33"/>
      <c r="K202" s="33"/>
      <c r="L202" s="33"/>
      <c r="M202" s="15"/>
    </row>
    <row r="203" spans="1:13" ht="14.5" x14ac:dyDescent="0.35">
      <c r="A203" s="65"/>
      <c r="C203" s="31"/>
      <c r="E203" s="154"/>
      <c r="F203" s="141"/>
      <c r="G203" s="160"/>
      <c r="H203" s="155"/>
      <c r="I203" s="155"/>
      <c r="J203" s="33"/>
      <c r="K203" s="33"/>
      <c r="L203" s="33"/>
      <c r="M203" s="15"/>
    </row>
    <row r="204" spans="1:13" ht="14.5" x14ac:dyDescent="0.35">
      <c r="A204" s="65"/>
      <c r="C204" s="31"/>
      <c r="E204" s="154"/>
      <c r="F204" s="141"/>
      <c r="G204" s="160"/>
      <c r="H204" s="155"/>
      <c r="I204" s="155"/>
      <c r="J204" s="33"/>
      <c r="K204" s="33"/>
      <c r="L204" s="33"/>
      <c r="M204" s="15"/>
    </row>
    <row r="205" spans="1:13" ht="14.5" x14ac:dyDescent="0.35">
      <c r="A205" s="65"/>
      <c r="C205" s="31"/>
      <c r="E205" s="154"/>
      <c r="F205" s="141"/>
      <c r="G205" s="160"/>
      <c r="H205" s="155"/>
      <c r="I205" s="155"/>
      <c r="J205" s="33"/>
      <c r="K205" s="33"/>
      <c r="L205" s="33"/>
      <c r="M205" s="15"/>
    </row>
    <row r="206" spans="1:13" ht="14.5" x14ac:dyDescent="0.35">
      <c r="A206" s="65"/>
      <c r="C206" s="31"/>
      <c r="E206" s="154"/>
      <c r="F206" s="141"/>
      <c r="G206" s="160"/>
      <c r="H206" s="155"/>
      <c r="I206" s="155"/>
      <c r="J206" s="33"/>
      <c r="K206" s="33"/>
      <c r="L206" s="33"/>
      <c r="M206" s="15"/>
    </row>
    <row r="207" spans="1:13" ht="14.5" x14ac:dyDescent="0.35">
      <c r="A207" s="65"/>
      <c r="C207" s="31"/>
      <c r="E207" s="154"/>
      <c r="F207" s="141"/>
      <c r="G207" s="160"/>
      <c r="H207" s="155"/>
      <c r="I207" s="155"/>
      <c r="J207" s="33"/>
      <c r="K207" s="33"/>
      <c r="L207" s="33"/>
      <c r="M207" s="15"/>
    </row>
    <row r="208" spans="1:13" ht="14.5" x14ac:dyDescent="0.35">
      <c r="A208" s="65"/>
      <c r="C208" s="31"/>
      <c r="E208" s="154"/>
      <c r="F208" s="141"/>
      <c r="G208" s="160"/>
      <c r="H208" s="155"/>
      <c r="I208" s="155"/>
      <c r="J208" s="33"/>
      <c r="K208" s="33"/>
      <c r="L208" s="33"/>
      <c r="M208" s="15"/>
    </row>
    <row r="209" spans="1:13" ht="14.5" x14ac:dyDescent="0.35">
      <c r="A209" s="65"/>
      <c r="C209" s="31"/>
      <c r="E209" s="154"/>
      <c r="F209" s="141"/>
      <c r="G209" s="160"/>
      <c r="H209" s="155"/>
      <c r="I209" s="155"/>
      <c r="J209" s="33"/>
      <c r="K209" s="33"/>
      <c r="L209" s="33"/>
      <c r="M209" s="15"/>
    </row>
    <row r="210" spans="1:13" ht="14.5" x14ac:dyDescent="0.35">
      <c r="A210" s="65"/>
      <c r="C210" s="31"/>
      <c r="E210" s="154"/>
      <c r="F210" s="141"/>
      <c r="G210" s="160"/>
      <c r="H210" s="155"/>
      <c r="I210" s="155"/>
      <c r="J210" s="33"/>
      <c r="K210" s="33"/>
      <c r="L210" s="33"/>
      <c r="M210" s="15"/>
    </row>
    <row r="211" spans="1:13" ht="14.5" x14ac:dyDescent="0.35">
      <c r="A211" s="65"/>
      <c r="C211" s="31"/>
      <c r="E211" s="154"/>
      <c r="F211" s="141"/>
      <c r="G211" s="160"/>
      <c r="H211" s="155"/>
      <c r="I211" s="155"/>
      <c r="J211" s="33"/>
      <c r="K211" s="33"/>
      <c r="L211" s="33"/>
      <c r="M211" s="15"/>
    </row>
    <row r="212" spans="1:13" ht="14.5" x14ac:dyDescent="0.35">
      <c r="A212" s="65"/>
      <c r="C212" s="31"/>
      <c r="E212" s="154"/>
      <c r="F212" s="141"/>
      <c r="G212" s="160"/>
      <c r="H212" s="155"/>
      <c r="I212" s="155"/>
      <c r="J212" s="33"/>
      <c r="K212" s="33"/>
      <c r="L212" s="33"/>
      <c r="M212" s="15"/>
    </row>
    <row r="213" spans="1:13" ht="14.5" x14ac:dyDescent="0.35">
      <c r="A213" s="65"/>
      <c r="C213" s="31"/>
      <c r="E213" s="154"/>
      <c r="F213" s="141"/>
      <c r="G213" s="160"/>
      <c r="H213" s="155"/>
      <c r="I213" s="155"/>
      <c r="J213" s="33"/>
      <c r="K213" s="33"/>
      <c r="L213" s="33"/>
      <c r="M213" s="15"/>
    </row>
    <row r="214" spans="1:13" ht="14.5" x14ac:dyDescent="0.35">
      <c r="A214" s="65"/>
      <c r="C214" s="31"/>
      <c r="E214" s="154"/>
      <c r="F214" s="141"/>
      <c r="G214" s="160"/>
      <c r="H214" s="155"/>
      <c r="I214" s="155"/>
      <c r="J214" s="33"/>
      <c r="K214" s="33"/>
      <c r="L214" s="33"/>
      <c r="M214" s="15"/>
    </row>
    <row r="215" spans="1:13" ht="14.5" x14ac:dyDescent="0.35">
      <c r="A215" s="65"/>
      <c r="C215" s="31"/>
      <c r="E215" s="154"/>
      <c r="F215" s="141"/>
      <c r="G215" s="160"/>
      <c r="H215" s="155"/>
      <c r="I215" s="155"/>
      <c r="J215" s="33"/>
      <c r="K215" s="33"/>
      <c r="L215" s="33"/>
      <c r="M215" s="15"/>
    </row>
    <row r="216" spans="1:13" ht="14.5" x14ac:dyDescent="0.35">
      <c r="A216" s="65"/>
      <c r="C216" s="31"/>
      <c r="E216" s="154"/>
      <c r="F216" s="141"/>
      <c r="G216" s="160"/>
      <c r="H216" s="155"/>
      <c r="I216" s="155"/>
      <c r="J216" s="33"/>
      <c r="K216" s="33"/>
      <c r="L216" s="33"/>
      <c r="M216" s="15"/>
    </row>
    <row r="217" spans="1:13" ht="14.5" x14ac:dyDescent="0.35">
      <c r="A217" s="65"/>
      <c r="C217" s="31"/>
      <c r="E217" s="154"/>
      <c r="F217" s="141"/>
      <c r="G217" s="160"/>
      <c r="H217" s="155"/>
      <c r="I217" s="155"/>
      <c r="J217" s="33"/>
      <c r="K217" s="33"/>
      <c r="L217" s="33"/>
      <c r="M217" s="15"/>
    </row>
    <row r="218" spans="1:13" ht="14.5" x14ac:dyDescent="0.35">
      <c r="A218" s="65"/>
      <c r="C218" s="31"/>
      <c r="E218" s="154"/>
      <c r="F218" s="141"/>
      <c r="G218" s="160"/>
      <c r="H218" s="155"/>
      <c r="I218" s="155"/>
      <c r="J218" s="33"/>
      <c r="K218" s="33"/>
      <c r="L218" s="33"/>
      <c r="M218" s="15"/>
    </row>
    <row r="219" spans="1:13" ht="14.5" x14ac:dyDescent="0.35">
      <c r="A219" s="65"/>
      <c r="C219" s="31"/>
      <c r="E219" s="154"/>
      <c r="F219" s="141"/>
      <c r="G219" s="160"/>
      <c r="H219" s="155"/>
      <c r="I219" s="155"/>
      <c r="J219" s="33"/>
      <c r="K219" s="33"/>
      <c r="L219" s="33"/>
      <c r="M219" s="15"/>
    </row>
    <row r="220" spans="1:13" ht="14.5" x14ac:dyDescent="0.35">
      <c r="A220" s="65"/>
      <c r="C220" s="31"/>
      <c r="E220" s="154"/>
      <c r="F220" s="141"/>
      <c r="G220" s="160"/>
      <c r="H220" s="155"/>
      <c r="I220" s="155"/>
      <c r="J220" s="33"/>
      <c r="K220" s="33"/>
      <c r="L220" s="33"/>
      <c r="M220" s="15"/>
    </row>
    <row r="221" spans="1:13" ht="14.5" x14ac:dyDescent="0.35">
      <c r="A221" s="65"/>
      <c r="C221" s="31"/>
      <c r="E221" s="154"/>
      <c r="F221" s="141"/>
      <c r="G221" s="160"/>
      <c r="H221" s="155"/>
      <c r="I221" s="155"/>
      <c r="J221" s="33"/>
      <c r="K221" s="33"/>
      <c r="L221" s="33"/>
      <c r="M221" s="15"/>
    </row>
    <row r="222" spans="1:13" ht="14.5" x14ac:dyDescent="0.35">
      <c r="A222" s="65"/>
      <c r="C222" s="31"/>
      <c r="E222" s="154"/>
      <c r="F222" s="141"/>
      <c r="G222" s="160"/>
      <c r="H222" s="155"/>
      <c r="I222" s="155"/>
      <c r="J222" s="33"/>
      <c r="K222" s="33"/>
      <c r="L222" s="33"/>
      <c r="M222" s="15"/>
    </row>
    <row r="223" spans="1:13" ht="14.5" x14ac:dyDescent="0.35">
      <c r="A223" s="65"/>
      <c r="C223" s="31"/>
      <c r="E223" s="154"/>
      <c r="F223" s="141"/>
      <c r="G223" s="160"/>
      <c r="H223" s="155"/>
      <c r="I223" s="155"/>
      <c r="J223" s="33"/>
      <c r="K223" s="33"/>
      <c r="L223" s="33"/>
      <c r="M223" s="15"/>
    </row>
    <row r="224" spans="1:13" ht="14.5" x14ac:dyDescent="0.35">
      <c r="A224" s="65"/>
      <c r="C224" s="31"/>
      <c r="E224" s="154"/>
      <c r="F224" s="141"/>
      <c r="G224" s="160"/>
      <c r="H224" s="155"/>
      <c r="I224" s="155"/>
      <c r="J224" s="33"/>
      <c r="K224" s="33"/>
      <c r="L224" s="33"/>
      <c r="M224" s="15"/>
    </row>
    <row r="225" spans="1:13" ht="14.5" x14ac:dyDescent="0.35">
      <c r="A225" s="65"/>
      <c r="C225" s="31"/>
      <c r="E225" s="154"/>
      <c r="F225" s="141"/>
      <c r="G225" s="160"/>
      <c r="H225" s="155"/>
      <c r="I225" s="155"/>
      <c r="J225" s="33"/>
      <c r="K225" s="33"/>
      <c r="L225" s="33"/>
      <c r="M225" s="15"/>
    </row>
    <row r="226" spans="1:13" ht="14.5" x14ac:dyDescent="0.35">
      <c r="A226" s="65"/>
      <c r="C226" s="31"/>
      <c r="E226" s="154"/>
      <c r="F226" s="141"/>
      <c r="G226" s="160"/>
      <c r="H226" s="155"/>
      <c r="I226" s="155"/>
      <c r="J226" s="33"/>
      <c r="K226" s="33"/>
      <c r="L226" s="33"/>
      <c r="M226" s="15"/>
    </row>
    <row r="227" spans="1:13" ht="14.5" x14ac:dyDescent="0.35">
      <c r="A227" s="65"/>
      <c r="C227" s="31"/>
      <c r="E227" s="154"/>
      <c r="F227" s="141"/>
      <c r="G227" s="160"/>
      <c r="H227" s="155"/>
      <c r="I227" s="155"/>
      <c r="J227" s="33"/>
      <c r="K227" s="33"/>
      <c r="L227" s="33"/>
      <c r="M227" s="15"/>
    </row>
    <row r="228" spans="1:13" ht="14.5" x14ac:dyDescent="0.35">
      <c r="A228" s="65"/>
      <c r="C228" s="31"/>
      <c r="E228" s="154"/>
      <c r="F228" s="141"/>
      <c r="G228" s="160"/>
      <c r="H228" s="155"/>
      <c r="I228" s="155"/>
      <c r="J228" s="33"/>
      <c r="K228" s="33"/>
      <c r="L228" s="33"/>
      <c r="M228" s="15"/>
    </row>
    <row r="229" spans="1:13" ht="14.5" customHeight="1" x14ac:dyDescent="0.35">
      <c r="C229" s="31"/>
      <c r="E229" s="154"/>
      <c r="F229" s="141"/>
      <c r="G229" s="141"/>
      <c r="H229" s="156"/>
      <c r="I229" s="155"/>
      <c r="J229" s="33"/>
      <c r="K229" s="33"/>
      <c r="L229" s="33"/>
      <c r="M229" s="15"/>
    </row>
    <row r="230" spans="1:13" ht="14.5" customHeight="1" x14ac:dyDescent="0.35">
      <c r="C230" s="31"/>
      <c r="E230" s="154"/>
      <c r="F230" s="141"/>
      <c r="G230" s="141"/>
      <c r="H230" s="156"/>
      <c r="I230" s="155"/>
      <c r="J230" s="33"/>
      <c r="K230" s="33"/>
      <c r="L230" s="33"/>
      <c r="M230" s="15"/>
    </row>
    <row r="231" spans="1:13" ht="14.5" customHeight="1" x14ac:dyDescent="0.35">
      <c r="C231" s="31"/>
      <c r="E231" s="154"/>
      <c r="F231" s="141"/>
      <c r="G231" s="141"/>
      <c r="H231" s="156"/>
      <c r="I231" s="155"/>
      <c r="J231" s="33"/>
      <c r="K231" s="33"/>
      <c r="L231" s="33"/>
      <c r="M231" s="15"/>
    </row>
    <row r="232" spans="1:13" ht="14.5" customHeight="1" x14ac:dyDescent="0.35">
      <c r="C232" s="31"/>
      <c r="E232" s="154"/>
      <c r="F232" s="141"/>
      <c r="G232" s="141"/>
      <c r="H232" s="156"/>
      <c r="I232" s="155"/>
      <c r="J232" s="33"/>
      <c r="K232" s="33"/>
      <c r="L232" s="33"/>
      <c r="M232" s="15"/>
    </row>
    <row r="233" spans="1:13" ht="14.5" customHeight="1" x14ac:dyDescent="0.35">
      <c r="C233" s="31"/>
      <c r="E233" s="154"/>
      <c r="F233" s="141"/>
      <c r="G233" s="141"/>
      <c r="H233" s="156"/>
      <c r="I233" s="155"/>
      <c r="J233" s="33"/>
      <c r="K233" s="33"/>
      <c r="L233" s="33"/>
      <c r="M233" s="15"/>
    </row>
    <row r="234" spans="1:13" ht="14.5" x14ac:dyDescent="0.35">
      <c r="C234" s="31"/>
      <c r="E234" s="154"/>
      <c r="F234" s="141"/>
      <c r="G234" s="141"/>
      <c r="H234" s="156"/>
      <c r="I234" s="155"/>
      <c r="J234" s="33"/>
      <c r="K234" s="33"/>
      <c r="L234" s="33"/>
      <c r="M234" s="15"/>
    </row>
    <row r="235" spans="1:13" ht="14.5" x14ac:dyDescent="0.35">
      <c r="C235" s="31"/>
      <c r="E235" s="154"/>
      <c r="F235" s="141"/>
      <c r="G235" s="141"/>
      <c r="H235" s="155"/>
      <c r="I235" s="155"/>
      <c r="J235" s="33"/>
      <c r="K235" s="33"/>
      <c r="L235" s="33"/>
      <c r="M235" s="15"/>
    </row>
    <row r="236" spans="1:13" ht="14.5" x14ac:dyDescent="0.35">
      <c r="C236" s="31"/>
      <c r="E236" s="154"/>
      <c r="F236" s="141"/>
      <c r="G236" s="141"/>
      <c r="H236" s="155"/>
      <c r="I236" s="155"/>
      <c r="J236" s="33"/>
      <c r="K236" s="33"/>
      <c r="L236" s="33"/>
      <c r="M236" s="15"/>
    </row>
    <row r="237" spans="1:13" ht="14.5" x14ac:dyDescent="0.35">
      <c r="C237" s="31"/>
      <c r="E237" s="154"/>
      <c r="F237" s="141"/>
      <c r="G237" s="141"/>
      <c r="H237" s="155"/>
      <c r="I237" s="155"/>
      <c r="J237" s="33"/>
      <c r="K237" s="33"/>
      <c r="L237" s="33"/>
      <c r="M237" s="15"/>
    </row>
    <row r="238" spans="1:13" ht="14.5" x14ac:dyDescent="0.35">
      <c r="C238" s="31"/>
      <c r="E238" s="154"/>
      <c r="F238" s="141"/>
      <c r="G238" s="141"/>
      <c r="H238" s="155"/>
      <c r="I238" s="157"/>
      <c r="J238" s="162"/>
      <c r="K238" s="162"/>
      <c r="L238" s="153"/>
      <c r="M238" s="15"/>
    </row>
    <row r="239" spans="1:13" ht="18.5" x14ac:dyDescent="0.45">
      <c r="C239" s="31"/>
      <c r="F239" s="163"/>
      <c r="G239" s="163"/>
      <c r="H239" s="171" t="s">
        <v>145</v>
      </c>
      <c r="I239" s="164">
        <f>SUM(I39:I236)</f>
        <v>361448</v>
      </c>
      <c r="M239" s="15"/>
    </row>
    <row r="240" spans="1:13" ht="14.5" x14ac:dyDescent="0.35">
      <c r="C240" s="31"/>
      <c r="F240" s="67"/>
      <c r="G240" s="67"/>
      <c r="H240" s="67"/>
      <c r="I240" s="67"/>
      <c r="J240" s="67"/>
      <c r="K240" s="67"/>
      <c r="L240" s="67"/>
      <c r="M240" s="15"/>
    </row>
    <row r="241" spans="2:13" ht="14.5" x14ac:dyDescent="0.35">
      <c r="B241" s="68"/>
      <c r="C241" s="31"/>
      <c r="D241" s="66" t="s">
        <v>43</v>
      </c>
      <c r="E241" s="67"/>
      <c r="M241" s="15"/>
    </row>
    <row r="242" spans="2:13" ht="15" thickBot="1" x14ac:dyDescent="0.4">
      <c r="B242" s="68"/>
      <c r="C242" s="69"/>
      <c r="D242" s="70"/>
      <c r="E242" s="70"/>
      <c r="F242" s="70"/>
      <c r="G242" s="70"/>
      <c r="H242" s="70"/>
      <c r="I242" s="70"/>
      <c r="J242" s="70"/>
      <c r="K242" s="70"/>
      <c r="L242" s="70"/>
      <c r="M242" s="71"/>
    </row>
    <row r="243" spans="2:13" ht="14.5" x14ac:dyDescent="0.35"/>
    <row r="244" spans="2:13" ht="14.5" x14ac:dyDescent="0.35"/>
    <row r="245" spans="2:13" ht="14.5" x14ac:dyDescent="0.35"/>
    <row r="246" spans="2:13" ht="14.5" x14ac:dyDescent="0.35"/>
    <row r="247" spans="2:13" ht="14.5" x14ac:dyDescent="0.35"/>
    <row r="248" spans="2:13" ht="14.5" x14ac:dyDescent="0.35"/>
    <row r="249" spans="2:13" ht="14.5" x14ac:dyDescent="0.35"/>
    <row r="250" spans="2:13" ht="14.5" x14ac:dyDescent="0.35"/>
    <row r="251" spans="2:13" ht="14.5" x14ac:dyDescent="0.35"/>
    <row r="252" spans="2:13" ht="14.5" x14ac:dyDescent="0.35"/>
    <row r="253" spans="2:13" ht="14.5" x14ac:dyDescent="0.35"/>
    <row r="254" spans="2:13" ht="14.5" x14ac:dyDescent="0.35"/>
    <row r="255" spans="2:13" ht="14.5" x14ac:dyDescent="0.35"/>
    <row r="256" spans="2:13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</sheetData>
  <sheetProtection selectLockedCells="1"/>
  <mergeCells count="32">
    <mergeCell ref="J33:K33"/>
    <mergeCell ref="E36:K36"/>
    <mergeCell ref="F25:G25"/>
    <mergeCell ref="J25:K25"/>
    <mergeCell ref="J26:K26"/>
    <mergeCell ref="F30:G30"/>
    <mergeCell ref="J30:K30"/>
    <mergeCell ref="F32:G32"/>
    <mergeCell ref="J31:K31"/>
    <mergeCell ref="J32:K32"/>
    <mergeCell ref="F22:G22"/>
    <mergeCell ref="J22:K22"/>
    <mergeCell ref="F23:G23"/>
    <mergeCell ref="J23:K23"/>
    <mergeCell ref="F24:G24"/>
    <mergeCell ref="F16:G16"/>
    <mergeCell ref="J16:K16"/>
    <mergeCell ref="E21:G21"/>
    <mergeCell ref="J21:K21"/>
    <mergeCell ref="F20:G20"/>
    <mergeCell ref="F18:G18"/>
    <mergeCell ref="J18:K18"/>
    <mergeCell ref="F19:G19"/>
    <mergeCell ref="J20:K20"/>
    <mergeCell ref="F17:G17"/>
    <mergeCell ref="J17:K17"/>
    <mergeCell ref="C1:M2"/>
    <mergeCell ref="C3:M4"/>
    <mergeCell ref="C5:M5"/>
    <mergeCell ref="C6:M6"/>
    <mergeCell ref="E15:G15"/>
    <mergeCell ref="J15:K15"/>
  </mergeCells>
  <dataValidations count="2">
    <dataValidation type="list" allowBlank="1" showInputMessage="1" showErrorMessage="1" sqref="B2" xr:uid="{00000000-0002-0000-0100-000000000000}">
      <formula1>"CLT, GRO, GLN, FON, ORL, FLO, DUL, KEN, GRF"</formula1>
    </dataValidation>
    <dataValidation type="list" allowBlank="1" showInputMessage="1" showErrorMessage="1" sqref="F35" xr:uid="{00000000-0002-0000-0100-000001000000}">
      <formula1>$R$2:$R$11</formula1>
    </dataValidation>
  </dataValidations>
  <hyperlinks>
    <hyperlink ref="J10" r:id="rId1" xr:uid="{00000000-0004-0000-0100-000000000000}"/>
    <hyperlink ref="F25" r:id="rId2" xr:uid="{00000000-0004-0000-0100-000001000000}"/>
  </hyperlinks>
  <pageMargins left="0.7" right="0.7" top="0.75" bottom="0.75" header="0.3" footer="0.3"/>
  <pageSetup scale="49" orientation="portrait" r:id="rId3"/>
  <headerFooter>
    <oddFooter>&amp;L&amp;F &amp;A</oddFooter>
  </headerFooter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DD75-B19A-4E0F-8CF5-4AB24C9F0A35}">
  <dimension ref="A1:C87"/>
  <sheetViews>
    <sheetView tabSelected="1" workbookViewId="0">
      <selection activeCell="D4" sqref="D4"/>
    </sheetView>
  </sheetViews>
  <sheetFormatPr defaultRowHeight="14.5" x14ac:dyDescent="0.35"/>
  <cols>
    <col min="1" max="1" width="37.7265625" customWidth="1"/>
    <col min="2" max="3" width="12" customWidth="1"/>
  </cols>
  <sheetData>
    <row r="1" spans="1:3" ht="15.5" x14ac:dyDescent="0.35">
      <c r="A1" s="189" t="s">
        <v>144</v>
      </c>
      <c r="B1" s="190" t="s">
        <v>262</v>
      </c>
      <c r="C1" s="191" t="s">
        <v>142</v>
      </c>
    </row>
    <row r="2" spans="1:3" x14ac:dyDescent="0.35">
      <c r="A2" s="183" t="s">
        <v>161</v>
      </c>
      <c r="B2" s="183">
        <v>1019494</v>
      </c>
      <c r="C2" s="187">
        <v>50250</v>
      </c>
    </row>
    <row r="3" spans="1:3" x14ac:dyDescent="0.35">
      <c r="A3" s="186" t="s">
        <v>162</v>
      </c>
      <c r="B3" s="183">
        <v>1021681</v>
      </c>
      <c r="C3" s="187">
        <v>2000</v>
      </c>
    </row>
    <row r="4" spans="1:3" x14ac:dyDescent="0.35">
      <c r="A4" s="186" t="s">
        <v>163</v>
      </c>
      <c r="B4" s="183">
        <v>1021010</v>
      </c>
      <c r="C4" s="187">
        <v>940</v>
      </c>
    </row>
    <row r="5" spans="1:3" x14ac:dyDescent="0.35">
      <c r="A5" s="186" t="s">
        <v>164</v>
      </c>
      <c r="B5" s="183">
        <v>1019488</v>
      </c>
      <c r="C5" s="187">
        <v>1230</v>
      </c>
    </row>
    <row r="6" spans="1:3" x14ac:dyDescent="0.35">
      <c r="A6" s="186" t="s">
        <v>165</v>
      </c>
      <c r="B6" s="183">
        <v>1010813</v>
      </c>
      <c r="C6" s="187">
        <v>322</v>
      </c>
    </row>
    <row r="7" spans="1:3" x14ac:dyDescent="0.35">
      <c r="A7" s="186" t="s">
        <v>166</v>
      </c>
      <c r="B7" s="183">
        <v>1010686</v>
      </c>
      <c r="C7" s="187">
        <v>314</v>
      </c>
    </row>
    <row r="8" spans="1:3" x14ac:dyDescent="0.35">
      <c r="A8" s="186" t="s">
        <v>167</v>
      </c>
      <c r="B8" s="183">
        <v>1019516</v>
      </c>
      <c r="C8" s="187">
        <v>1500</v>
      </c>
    </row>
    <row r="9" spans="1:3" x14ac:dyDescent="0.35">
      <c r="A9" s="186" t="s">
        <v>168</v>
      </c>
      <c r="B9" s="183">
        <v>1010684</v>
      </c>
      <c r="C9" s="187">
        <v>1471</v>
      </c>
    </row>
    <row r="10" spans="1:3" x14ac:dyDescent="0.35">
      <c r="A10" s="186" t="s">
        <v>169</v>
      </c>
      <c r="B10" s="183">
        <v>1001022</v>
      </c>
      <c r="C10" s="187">
        <v>50</v>
      </c>
    </row>
    <row r="11" spans="1:3" x14ac:dyDescent="0.35">
      <c r="A11" s="186" t="s">
        <v>170</v>
      </c>
      <c r="B11" s="183">
        <v>1001367</v>
      </c>
      <c r="C11" s="187">
        <v>14</v>
      </c>
    </row>
    <row r="12" spans="1:3" x14ac:dyDescent="0.35">
      <c r="A12" s="186" t="s">
        <v>171</v>
      </c>
      <c r="B12" s="183">
        <v>1002713</v>
      </c>
      <c r="C12" s="187">
        <v>67</v>
      </c>
    </row>
    <row r="13" spans="1:3" x14ac:dyDescent="0.35">
      <c r="A13" s="186" t="s">
        <v>172</v>
      </c>
      <c r="B13" s="183">
        <v>1003941</v>
      </c>
      <c r="C13" s="187">
        <v>26</v>
      </c>
    </row>
    <row r="14" spans="1:3" x14ac:dyDescent="0.35">
      <c r="A14" s="186" t="s">
        <v>173</v>
      </c>
      <c r="B14" s="183">
        <v>1004091</v>
      </c>
      <c r="C14" s="187">
        <v>49</v>
      </c>
    </row>
    <row r="15" spans="1:3" x14ac:dyDescent="0.35">
      <c r="A15" s="186" t="s">
        <v>174</v>
      </c>
      <c r="B15" s="183">
        <v>1004125</v>
      </c>
      <c r="C15" s="187">
        <v>64</v>
      </c>
    </row>
    <row r="16" spans="1:3" x14ac:dyDescent="0.35">
      <c r="A16" s="186" t="s">
        <v>175</v>
      </c>
      <c r="B16" s="183">
        <v>1005245</v>
      </c>
      <c r="C16" s="187">
        <v>5</v>
      </c>
    </row>
    <row r="17" spans="1:3" x14ac:dyDescent="0.35">
      <c r="A17" s="186" t="s">
        <v>176</v>
      </c>
      <c r="B17" s="183">
        <v>1005312</v>
      </c>
      <c r="C17" s="187">
        <v>95</v>
      </c>
    </row>
    <row r="18" spans="1:3" x14ac:dyDescent="0.35">
      <c r="A18" s="186" t="s">
        <v>177</v>
      </c>
      <c r="B18" s="183">
        <v>1005382</v>
      </c>
      <c r="C18" s="187">
        <v>3</v>
      </c>
    </row>
    <row r="19" spans="1:3" x14ac:dyDescent="0.35">
      <c r="A19" s="186" t="s">
        <v>178</v>
      </c>
      <c r="B19" s="183">
        <v>1007875</v>
      </c>
      <c r="C19" s="187">
        <v>841</v>
      </c>
    </row>
    <row r="20" spans="1:3" x14ac:dyDescent="0.35">
      <c r="A20" s="186" t="s">
        <v>179</v>
      </c>
      <c r="B20" s="183">
        <v>1008191</v>
      </c>
      <c r="C20" s="187">
        <v>61</v>
      </c>
    </row>
    <row r="21" spans="1:3" x14ac:dyDescent="0.35">
      <c r="A21" s="186" t="s">
        <v>180</v>
      </c>
      <c r="B21" s="183">
        <v>1010515</v>
      </c>
      <c r="C21" s="187">
        <v>122</v>
      </c>
    </row>
    <row r="22" spans="1:3" x14ac:dyDescent="0.35">
      <c r="A22" s="186" t="s">
        <v>181</v>
      </c>
      <c r="B22" s="183">
        <v>1010673</v>
      </c>
      <c r="C22" s="187">
        <v>700</v>
      </c>
    </row>
    <row r="23" spans="1:3" x14ac:dyDescent="0.35">
      <c r="A23" s="186" t="s">
        <v>182</v>
      </c>
      <c r="B23" s="183">
        <v>1010805</v>
      </c>
      <c r="C23" s="187">
        <v>1530</v>
      </c>
    </row>
    <row r="24" spans="1:3" x14ac:dyDescent="0.35">
      <c r="A24" s="186" t="s">
        <v>183</v>
      </c>
      <c r="B24" s="183">
        <v>1015748</v>
      </c>
      <c r="C24" s="187">
        <v>65</v>
      </c>
    </row>
    <row r="25" spans="1:3" x14ac:dyDescent="0.35">
      <c r="A25" s="186" t="s">
        <v>184</v>
      </c>
      <c r="B25" s="183">
        <v>1015749</v>
      </c>
      <c r="C25" s="187">
        <v>150</v>
      </c>
    </row>
    <row r="26" spans="1:3" x14ac:dyDescent="0.35">
      <c r="A26" s="186" t="s">
        <v>185</v>
      </c>
      <c r="B26" s="183">
        <v>1016367</v>
      </c>
      <c r="C26" s="187">
        <v>48</v>
      </c>
    </row>
    <row r="27" spans="1:3" x14ac:dyDescent="0.35">
      <c r="A27" s="186" t="s">
        <v>186</v>
      </c>
      <c r="B27" s="183">
        <v>1016373</v>
      </c>
      <c r="C27" s="187">
        <v>83</v>
      </c>
    </row>
    <row r="28" spans="1:3" x14ac:dyDescent="0.35">
      <c r="A28" s="186" t="s">
        <v>187</v>
      </c>
      <c r="B28" s="183">
        <v>1021174</v>
      </c>
      <c r="C28" s="187">
        <v>3935</v>
      </c>
    </row>
    <row r="29" spans="1:3" x14ac:dyDescent="0.35">
      <c r="A29" s="186" t="s">
        <v>188</v>
      </c>
      <c r="B29" s="183">
        <v>1021476</v>
      </c>
      <c r="C29" s="187">
        <v>13</v>
      </c>
    </row>
    <row r="30" spans="1:3" x14ac:dyDescent="0.35">
      <c r="A30" s="186" t="s">
        <v>189</v>
      </c>
      <c r="B30" s="183">
        <v>1021500</v>
      </c>
      <c r="C30" s="187">
        <v>280</v>
      </c>
    </row>
    <row r="31" spans="1:3" x14ac:dyDescent="0.35">
      <c r="A31" s="186" t="s">
        <v>190</v>
      </c>
      <c r="B31" s="183">
        <v>1031419</v>
      </c>
      <c r="C31" s="187">
        <v>17</v>
      </c>
    </row>
    <row r="32" spans="1:3" x14ac:dyDescent="0.35">
      <c r="A32" s="186" t="s">
        <v>191</v>
      </c>
      <c r="B32" s="183">
        <v>1031423</v>
      </c>
      <c r="C32" s="187">
        <v>87</v>
      </c>
    </row>
    <row r="33" spans="1:3" x14ac:dyDescent="0.35">
      <c r="A33" s="186" t="s">
        <v>192</v>
      </c>
      <c r="B33" s="183">
        <v>1031504</v>
      </c>
      <c r="C33" s="187">
        <v>194</v>
      </c>
    </row>
    <row r="34" spans="1:3" x14ac:dyDescent="0.35">
      <c r="A34" s="186" t="s">
        <v>193</v>
      </c>
      <c r="B34" s="183">
        <v>1031530</v>
      </c>
      <c r="C34" s="187">
        <v>2962</v>
      </c>
    </row>
    <row r="35" spans="1:3" x14ac:dyDescent="0.35">
      <c r="A35" s="186" t="s">
        <v>194</v>
      </c>
      <c r="B35" s="183">
        <v>1031540</v>
      </c>
      <c r="C35" s="187">
        <v>18354</v>
      </c>
    </row>
    <row r="36" spans="1:3" x14ac:dyDescent="0.35">
      <c r="A36" s="186" t="s">
        <v>195</v>
      </c>
      <c r="B36" s="183">
        <v>1032585</v>
      </c>
      <c r="C36" s="187">
        <v>926</v>
      </c>
    </row>
    <row r="37" spans="1:3" x14ac:dyDescent="0.35">
      <c r="A37" s="186" t="s">
        <v>196</v>
      </c>
      <c r="B37" s="183">
        <v>1032756</v>
      </c>
      <c r="C37" s="187">
        <v>1480</v>
      </c>
    </row>
    <row r="38" spans="1:3" x14ac:dyDescent="0.35">
      <c r="A38" s="186" t="s">
        <v>197</v>
      </c>
      <c r="B38" s="183">
        <v>1041442</v>
      </c>
      <c r="C38" s="187">
        <v>800</v>
      </c>
    </row>
    <row r="39" spans="1:3" x14ac:dyDescent="0.35">
      <c r="A39" s="186" t="s">
        <v>198</v>
      </c>
      <c r="B39" s="183">
        <v>1010505</v>
      </c>
      <c r="C39" s="187">
        <v>283</v>
      </c>
    </row>
    <row r="40" spans="1:3" x14ac:dyDescent="0.35">
      <c r="A40" s="186" t="s">
        <v>199</v>
      </c>
      <c r="B40" s="183">
        <v>1019515</v>
      </c>
      <c r="C40" s="187">
        <v>187</v>
      </c>
    </row>
    <row r="41" spans="1:3" x14ac:dyDescent="0.35">
      <c r="A41" s="186" t="s">
        <v>200</v>
      </c>
      <c r="B41" s="183">
        <v>1010493</v>
      </c>
      <c r="C41" s="187">
        <v>149</v>
      </c>
    </row>
    <row r="42" spans="1:3" x14ac:dyDescent="0.35">
      <c r="A42" s="186" t="s">
        <v>201</v>
      </c>
      <c r="B42" s="183">
        <v>1021772</v>
      </c>
      <c r="C42" s="187">
        <v>111</v>
      </c>
    </row>
    <row r="43" spans="1:3" x14ac:dyDescent="0.35">
      <c r="A43" s="186" t="s">
        <v>202</v>
      </c>
      <c r="B43" s="183">
        <v>1015707</v>
      </c>
      <c r="C43" s="187">
        <v>35</v>
      </c>
    </row>
    <row r="44" spans="1:3" x14ac:dyDescent="0.35">
      <c r="A44" s="186" t="s">
        <v>203</v>
      </c>
      <c r="B44" s="183">
        <v>1016357</v>
      </c>
      <c r="C44" s="187">
        <v>43</v>
      </c>
    </row>
    <row r="45" spans="1:3" x14ac:dyDescent="0.35">
      <c r="A45" s="186" t="s">
        <v>204</v>
      </c>
      <c r="B45" s="183">
        <v>1016441</v>
      </c>
      <c r="C45" s="187">
        <v>1</v>
      </c>
    </row>
    <row r="46" spans="1:3" x14ac:dyDescent="0.35">
      <c r="A46" s="186" t="s">
        <v>205</v>
      </c>
      <c r="B46" s="183">
        <v>1031499</v>
      </c>
      <c r="C46" s="187">
        <v>124</v>
      </c>
    </row>
    <row r="47" spans="1:3" x14ac:dyDescent="0.35">
      <c r="A47" s="186" t="s">
        <v>206</v>
      </c>
      <c r="B47" s="183">
        <v>1008900</v>
      </c>
      <c r="C47" s="187">
        <v>36</v>
      </c>
    </row>
    <row r="48" spans="1:3" x14ac:dyDescent="0.35">
      <c r="A48" s="186" t="s">
        <v>207</v>
      </c>
      <c r="B48" s="183">
        <v>1031354</v>
      </c>
      <c r="C48" s="187">
        <v>279</v>
      </c>
    </row>
    <row r="49" spans="1:3" x14ac:dyDescent="0.35">
      <c r="A49" s="186" t="s">
        <v>208</v>
      </c>
      <c r="B49" s="183">
        <v>1015768</v>
      </c>
      <c r="C49" s="187">
        <v>24</v>
      </c>
    </row>
    <row r="50" spans="1:3" x14ac:dyDescent="0.35">
      <c r="A50" s="186" t="s">
        <v>209</v>
      </c>
      <c r="B50" s="183">
        <v>1032718</v>
      </c>
      <c r="C50" s="187">
        <v>1</v>
      </c>
    </row>
    <row r="51" spans="1:3" x14ac:dyDescent="0.35">
      <c r="A51" s="186" t="s">
        <v>210</v>
      </c>
      <c r="B51" s="183">
        <v>1010737</v>
      </c>
      <c r="C51" s="187">
        <v>82</v>
      </c>
    </row>
    <row r="52" spans="1:3" x14ac:dyDescent="0.35">
      <c r="A52" s="186" t="s">
        <v>211</v>
      </c>
      <c r="B52" s="183">
        <v>1005304</v>
      </c>
      <c r="C52" s="187">
        <v>75</v>
      </c>
    </row>
    <row r="53" spans="1:3" x14ac:dyDescent="0.35">
      <c r="A53" s="186" t="s">
        <v>212</v>
      </c>
      <c r="B53" s="183">
        <v>1002712</v>
      </c>
      <c r="C53" s="187">
        <v>27</v>
      </c>
    </row>
    <row r="54" spans="1:3" x14ac:dyDescent="0.35">
      <c r="A54" s="186" t="s">
        <v>213</v>
      </c>
      <c r="B54" s="183">
        <v>1016504</v>
      </c>
      <c r="C54" s="187">
        <v>73</v>
      </c>
    </row>
    <row r="55" spans="1:3" x14ac:dyDescent="0.35">
      <c r="A55" s="186" t="s">
        <v>214</v>
      </c>
      <c r="B55" s="183">
        <v>1032710</v>
      </c>
      <c r="C55" s="187">
        <v>5589</v>
      </c>
    </row>
    <row r="56" spans="1:3" x14ac:dyDescent="0.35">
      <c r="A56" s="186" t="s">
        <v>215</v>
      </c>
      <c r="B56" s="183">
        <v>1031418</v>
      </c>
      <c r="C56" s="187">
        <v>28</v>
      </c>
    </row>
    <row r="57" spans="1:3" x14ac:dyDescent="0.35">
      <c r="A57" s="186" t="s">
        <v>216</v>
      </c>
      <c r="B57" s="183">
        <v>1004114</v>
      </c>
      <c r="C57" s="187">
        <v>955</v>
      </c>
    </row>
    <row r="58" spans="1:3" x14ac:dyDescent="0.35">
      <c r="A58" s="186" t="s">
        <v>217</v>
      </c>
      <c r="B58" s="183">
        <v>1008184</v>
      </c>
      <c r="C58" s="187">
        <v>209</v>
      </c>
    </row>
    <row r="59" spans="1:3" x14ac:dyDescent="0.35">
      <c r="A59" s="186" t="s">
        <v>218</v>
      </c>
      <c r="B59" s="183">
        <v>1005442</v>
      </c>
      <c r="C59" s="187">
        <v>169</v>
      </c>
    </row>
    <row r="60" spans="1:3" x14ac:dyDescent="0.35">
      <c r="A60" s="186" t="s">
        <v>219</v>
      </c>
      <c r="B60" s="183">
        <v>1032747</v>
      </c>
      <c r="C60" s="187">
        <v>12</v>
      </c>
    </row>
    <row r="61" spans="1:3" x14ac:dyDescent="0.35">
      <c r="A61" s="186" t="s">
        <v>220</v>
      </c>
      <c r="B61" s="183">
        <v>1009740</v>
      </c>
      <c r="C61" s="187">
        <v>24250</v>
      </c>
    </row>
    <row r="62" spans="1:3" x14ac:dyDescent="0.35">
      <c r="A62" s="186" t="s">
        <v>221</v>
      </c>
      <c r="B62" s="183">
        <v>1031538</v>
      </c>
      <c r="C62" s="187">
        <v>1220</v>
      </c>
    </row>
    <row r="63" spans="1:3" x14ac:dyDescent="0.35">
      <c r="A63" s="186" t="s">
        <v>222</v>
      </c>
      <c r="B63" s="183">
        <v>1031523</v>
      </c>
      <c r="C63" s="187">
        <v>1356</v>
      </c>
    </row>
    <row r="64" spans="1:3" x14ac:dyDescent="0.35">
      <c r="A64" s="186" t="s">
        <v>223</v>
      </c>
      <c r="B64" s="183">
        <v>1010996</v>
      </c>
      <c r="C64" s="187">
        <v>230</v>
      </c>
    </row>
    <row r="65" spans="1:3" x14ac:dyDescent="0.35">
      <c r="A65" s="186" t="s">
        <v>224</v>
      </c>
      <c r="B65" s="183">
        <v>1019512</v>
      </c>
      <c r="C65" s="187">
        <v>1146</v>
      </c>
    </row>
    <row r="66" spans="1:3" x14ac:dyDescent="0.35">
      <c r="A66" s="186" t="s">
        <v>225</v>
      </c>
      <c r="B66" s="183">
        <v>1021146</v>
      </c>
      <c r="C66" s="187">
        <v>1089</v>
      </c>
    </row>
    <row r="67" spans="1:3" x14ac:dyDescent="0.35">
      <c r="A67" s="186" t="s">
        <v>226</v>
      </c>
      <c r="B67" s="183">
        <v>1021250</v>
      </c>
      <c r="C67" s="187">
        <v>280</v>
      </c>
    </row>
    <row r="68" spans="1:3" x14ac:dyDescent="0.35">
      <c r="A68" s="186" t="s">
        <v>227</v>
      </c>
      <c r="B68" s="183">
        <v>1021366</v>
      </c>
      <c r="C68" s="187">
        <v>102</v>
      </c>
    </row>
    <row r="69" spans="1:3" x14ac:dyDescent="0.35">
      <c r="A69" s="186" t="s">
        <v>228</v>
      </c>
      <c r="B69" s="183">
        <v>1021484</v>
      </c>
      <c r="C69" s="187">
        <v>2143</v>
      </c>
    </row>
    <row r="70" spans="1:3" x14ac:dyDescent="0.35">
      <c r="A70" s="186" t="s">
        <v>229</v>
      </c>
      <c r="B70" s="183">
        <v>1021992</v>
      </c>
      <c r="C70" s="187">
        <v>30</v>
      </c>
    </row>
    <row r="71" spans="1:3" x14ac:dyDescent="0.35">
      <c r="A71" s="186" t="s">
        <v>230</v>
      </c>
      <c r="B71" s="183">
        <v>1009744</v>
      </c>
      <c r="C71" s="187">
        <v>1800</v>
      </c>
    </row>
    <row r="72" spans="1:3" x14ac:dyDescent="0.35">
      <c r="A72" s="186" t="s">
        <v>231</v>
      </c>
      <c r="B72" s="183">
        <v>1002010</v>
      </c>
      <c r="C72" s="187">
        <v>5</v>
      </c>
    </row>
    <row r="73" spans="1:3" x14ac:dyDescent="0.35">
      <c r="A73" s="186" t="s">
        <v>232</v>
      </c>
      <c r="B73" s="183">
        <v>1016372</v>
      </c>
      <c r="C73" s="187">
        <v>2543</v>
      </c>
    </row>
    <row r="74" spans="1:3" x14ac:dyDescent="0.35">
      <c r="A74" s="186" t="s">
        <v>233</v>
      </c>
      <c r="B74" s="183">
        <v>1010591</v>
      </c>
      <c r="C74" s="187">
        <v>4594</v>
      </c>
    </row>
    <row r="75" spans="1:3" x14ac:dyDescent="0.35">
      <c r="A75" s="186" t="s">
        <v>234</v>
      </c>
      <c r="B75" s="183">
        <v>1034621</v>
      </c>
      <c r="C75" s="187">
        <v>5000</v>
      </c>
    </row>
    <row r="76" spans="1:3" x14ac:dyDescent="0.35">
      <c r="A76" s="186" t="s">
        <v>235</v>
      </c>
      <c r="B76" s="183">
        <v>1005336</v>
      </c>
      <c r="C76" s="187">
        <v>28448</v>
      </c>
    </row>
    <row r="77" spans="1:3" x14ac:dyDescent="0.35">
      <c r="A77" s="186" t="s">
        <v>236</v>
      </c>
      <c r="B77" s="183">
        <v>1010587</v>
      </c>
      <c r="C77" s="187">
        <v>55</v>
      </c>
    </row>
    <row r="78" spans="1:3" x14ac:dyDescent="0.35">
      <c r="A78" s="186" t="s">
        <v>237</v>
      </c>
      <c r="B78" s="183">
        <v>1010797</v>
      </c>
      <c r="C78" s="187">
        <v>10000</v>
      </c>
    </row>
    <row r="79" spans="1:3" x14ac:dyDescent="0.35">
      <c r="A79" s="186" t="s">
        <v>238</v>
      </c>
      <c r="B79" s="183">
        <v>1034623</v>
      </c>
      <c r="C79" s="187">
        <v>1600</v>
      </c>
    </row>
    <row r="80" spans="1:3" x14ac:dyDescent="0.35">
      <c r="A80" s="186" t="s">
        <v>239</v>
      </c>
      <c r="B80" s="183">
        <v>1031513</v>
      </c>
      <c r="C80" s="187">
        <v>4320</v>
      </c>
    </row>
    <row r="81" spans="1:3" x14ac:dyDescent="0.35">
      <c r="A81" s="186" t="s">
        <v>240</v>
      </c>
      <c r="B81" s="183">
        <v>1019506</v>
      </c>
      <c r="C81" s="187">
        <v>50000</v>
      </c>
    </row>
    <row r="82" spans="1:3" x14ac:dyDescent="0.35">
      <c r="A82" s="186" t="s">
        <v>241</v>
      </c>
      <c r="B82" s="183">
        <v>1019265</v>
      </c>
      <c r="C82" s="187">
        <v>3000</v>
      </c>
    </row>
    <row r="83" spans="1:3" x14ac:dyDescent="0.35">
      <c r="A83" s="186" t="s">
        <v>242</v>
      </c>
      <c r="B83" s="183">
        <v>1019507</v>
      </c>
      <c r="C83" s="187">
        <v>100000</v>
      </c>
    </row>
    <row r="84" spans="1:3" x14ac:dyDescent="0.35">
      <c r="A84" s="186" t="s">
        <v>243</v>
      </c>
      <c r="B84" s="183">
        <v>1010543</v>
      </c>
      <c r="C84" s="187">
        <v>18657</v>
      </c>
    </row>
    <row r="85" spans="1:3" x14ac:dyDescent="0.35">
      <c r="A85" s="186" t="s">
        <v>244</v>
      </c>
      <c r="B85" s="183">
        <v>1004451</v>
      </c>
      <c r="C85" s="187">
        <v>38</v>
      </c>
    </row>
    <row r="86" spans="1:3" x14ac:dyDescent="0.35">
      <c r="A86" s="186" t="s">
        <v>245</v>
      </c>
      <c r="B86" s="183">
        <v>1020814</v>
      </c>
      <c r="C86" s="187">
        <v>1</v>
      </c>
    </row>
    <row r="87" spans="1:3" x14ac:dyDescent="0.35">
      <c r="A87" s="186" t="s">
        <v>246</v>
      </c>
      <c r="B87" s="183">
        <v>1030796</v>
      </c>
      <c r="C87" s="187">
        <v>1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M150"/>
  <sheetViews>
    <sheetView workbookViewId="0">
      <selection activeCell="F9" sqref="F9"/>
    </sheetView>
  </sheetViews>
  <sheetFormatPr defaultColWidth="9.1796875" defaultRowHeight="14.5" x14ac:dyDescent="0.35"/>
  <cols>
    <col min="1" max="1" width="13.1796875" bestFit="1" customWidth="1"/>
    <col min="2" max="2" width="24.26953125" customWidth="1"/>
    <col min="3" max="5" width="13.1796875" style="64" customWidth="1"/>
    <col min="6" max="6" width="14.26953125" style="64" customWidth="1"/>
    <col min="7" max="7" width="13.1796875" style="64" customWidth="1"/>
    <col min="8" max="8" width="10.7265625" style="64" bestFit="1" customWidth="1"/>
    <col min="9" max="9" width="9.26953125" style="87" bestFit="1" customWidth="1"/>
    <col min="10" max="10" width="10.453125" style="64" bestFit="1" customWidth="1"/>
    <col min="12" max="12" width="15.54296875" bestFit="1" customWidth="1"/>
  </cols>
  <sheetData>
    <row r="2" spans="1:13" ht="15.5" x14ac:dyDescent="0.35">
      <c r="A2" s="72" t="s">
        <v>48</v>
      </c>
      <c r="B2" s="72" t="s">
        <v>49</v>
      </c>
      <c r="C2" s="73"/>
      <c r="F2" s="72" t="s">
        <v>50</v>
      </c>
      <c r="I2" s="74" t="s">
        <v>47</v>
      </c>
      <c r="J2" s="75">
        <f>SUM(H6:H1048576)</f>
        <v>0</v>
      </c>
    </row>
    <row r="4" spans="1:13" x14ac:dyDescent="0.35">
      <c r="A4" s="76"/>
      <c r="B4" s="77"/>
      <c r="C4" s="76"/>
      <c r="D4" s="76"/>
      <c r="E4" s="76"/>
      <c r="F4" s="78" t="s">
        <v>51</v>
      </c>
      <c r="G4" s="76"/>
      <c r="H4" s="76"/>
      <c r="I4" s="76"/>
      <c r="J4" s="76"/>
    </row>
    <row r="5" spans="1:13" x14ac:dyDescent="0.35">
      <c r="A5" s="79" t="s">
        <v>45</v>
      </c>
      <c r="B5" s="79" t="s">
        <v>41</v>
      </c>
      <c r="C5" s="80" t="s">
        <v>46</v>
      </c>
      <c r="D5" s="80" t="s">
        <v>52</v>
      </c>
      <c r="E5" s="80" t="s">
        <v>42</v>
      </c>
      <c r="F5" s="80" t="s">
        <v>53</v>
      </c>
      <c r="G5" s="80" t="s">
        <v>54</v>
      </c>
      <c r="H5" s="80" t="s">
        <v>55</v>
      </c>
      <c r="I5" s="80" t="s">
        <v>56</v>
      </c>
      <c r="J5" s="80" t="s">
        <v>57</v>
      </c>
      <c r="L5" s="81" t="s">
        <v>58</v>
      </c>
      <c r="M5" s="82" t="s">
        <v>44</v>
      </c>
    </row>
    <row r="6" spans="1:13" x14ac:dyDescent="0.35">
      <c r="C6"/>
      <c r="D6"/>
      <c r="E6"/>
      <c r="F6"/>
      <c r="G6"/>
      <c r="H6"/>
      <c r="I6"/>
      <c r="J6"/>
      <c r="L6" s="83" t="s">
        <v>46</v>
      </c>
      <c r="M6" s="84">
        <f>SUM(C6:C200)</f>
        <v>0</v>
      </c>
    </row>
    <row r="7" spans="1:13" x14ac:dyDescent="0.35">
      <c r="C7"/>
      <c r="D7"/>
      <c r="E7"/>
      <c r="F7"/>
      <c r="G7"/>
      <c r="H7"/>
      <c r="I7"/>
      <c r="J7"/>
      <c r="L7" s="83" t="s">
        <v>59</v>
      </c>
      <c r="M7" s="84">
        <f>SUM(D6:D200)</f>
        <v>0</v>
      </c>
    </row>
    <row r="8" spans="1:13" x14ac:dyDescent="0.35">
      <c r="C8"/>
      <c r="D8"/>
      <c r="E8"/>
      <c r="F8"/>
      <c r="G8"/>
      <c r="H8"/>
      <c r="I8"/>
      <c r="J8"/>
      <c r="L8" s="83" t="s">
        <v>42</v>
      </c>
      <c r="M8" s="84">
        <f>SUM(E6:E200)</f>
        <v>0</v>
      </c>
    </row>
    <row r="9" spans="1:13" x14ac:dyDescent="0.35">
      <c r="C9"/>
      <c r="D9"/>
      <c r="E9"/>
      <c r="F9"/>
      <c r="G9"/>
      <c r="H9"/>
      <c r="I9"/>
      <c r="J9"/>
      <c r="L9" s="83" t="s">
        <v>53</v>
      </c>
      <c r="M9" s="84">
        <f>SUM(F6:F200)</f>
        <v>0</v>
      </c>
    </row>
    <row r="10" spans="1:13" x14ac:dyDescent="0.35">
      <c r="C10"/>
      <c r="D10"/>
      <c r="E10"/>
      <c r="F10"/>
      <c r="G10"/>
      <c r="H10"/>
      <c r="I10"/>
      <c r="J10"/>
      <c r="L10" s="83" t="s">
        <v>60</v>
      </c>
      <c r="M10" s="84">
        <f>SUM(G6:G200)</f>
        <v>0</v>
      </c>
    </row>
    <row r="11" spans="1:13" x14ac:dyDescent="0.35">
      <c r="C11"/>
      <c r="D11"/>
      <c r="E11"/>
      <c r="F11"/>
      <c r="G11"/>
      <c r="H11"/>
      <c r="I11"/>
      <c r="J11"/>
      <c r="L11" s="85" t="s">
        <v>47</v>
      </c>
      <c r="M11" s="86">
        <f>SUM(M6:M10)</f>
        <v>0</v>
      </c>
    </row>
    <row r="12" spans="1:13" x14ac:dyDescent="0.35">
      <c r="C12"/>
      <c r="D12"/>
      <c r="E12"/>
      <c r="F12"/>
      <c r="G12"/>
      <c r="H12"/>
      <c r="I12"/>
      <c r="J12"/>
    </row>
    <row r="13" spans="1:13" x14ac:dyDescent="0.35">
      <c r="C13"/>
      <c r="D13"/>
      <c r="E13"/>
      <c r="F13"/>
      <c r="G13"/>
      <c r="H13"/>
      <c r="I13"/>
      <c r="J13"/>
    </row>
    <row r="14" spans="1:13" x14ac:dyDescent="0.35">
      <c r="C14"/>
      <c r="D14"/>
      <c r="E14"/>
      <c r="F14"/>
      <c r="G14"/>
      <c r="H14"/>
      <c r="I14"/>
      <c r="J14"/>
    </row>
    <row r="15" spans="1:13" x14ac:dyDescent="0.35">
      <c r="C15"/>
      <c r="D15"/>
      <c r="E15"/>
      <c r="F15"/>
      <c r="G15"/>
      <c r="H15"/>
      <c r="I15"/>
      <c r="J15"/>
    </row>
    <row r="16" spans="1:13" x14ac:dyDescent="0.35">
      <c r="C16"/>
      <c r="D16"/>
      <c r="E16"/>
      <c r="F16"/>
      <c r="G16"/>
      <c r="H16"/>
      <c r="I16"/>
      <c r="J16"/>
    </row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ht="15" thickBot="1" x14ac:dyDescent="0.4"/>
  </sheetData>
  <pageMargins left="0.7" right="0.7" top="0.75" bottom="0.75" header="0.3" footer="0.3"/>
  <pageSetup scale="28" orientation="portrait" r:id="rId1"/>
  <headerFooter>
    <oddFooter>&amp;L&amp;F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50"/>
  <sheetViews>
    <sheetView workbookViewId="0">
      <selection activeCell="K27" sqref="K27"/>
    </sheetView>
  </sheetViews>
  <sheetFormatPr defaultRowHeight="14.5" x14ac:dyDescent="0.35"/>
  <cols>
    <col min="9" max="9" width="9.54296875" bestFit="1" customWidth="1"/>
  </cols>
  <sheetData>
    <row r="1" spans="1:11" ht="24.5" x14ac:dyDescent="0.35">
      <c r="A1" s="240" t="s">
        <v>61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ht="18.5" x14ac:dyDescent="0.35">
      <c r="A2" s="242" t="s">
        <v>62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</row>
    <row r="3" spans="1:11" x14ac:dyDescent="0.35">
      <c r="A3" s="235" t="str">
        <f>G16</f>
        <v>Name</v>
      </c>
      <c r="B3" s="235"/>
      <c r="C3" s="235"/>
      <c r="D3" s="235"/>
      <c r="E3" s="235"/>
      <c r="F3" s="88"/>
      <c r="G3" s="243" t="s">
        <v>63</v>
      </c>
      <c r="H3" s="244"/>
      <c r="I3" s="89">
        <f>'DOA PUF'!J26</f>
        <v>0</v>
      </c>
      <c r="J3" s="245">
        <f>'DOA PUF'!J15</f>
        <v>45776</v>
      </c>
      <c r="K3" s="245"/>
    </row>
    <row r="4" spans="1:11" x14ac:dyDescent="0.35">
      <c r="A4" s="235" t="str">
        <f>G17</f>
        <v>Address 1</v>
      </c>
      <c r="B4" s="235"/>
      <c r="C4" s="235"/>
      <c r="D4" s="235"/>
      <c r="E4" s="235"/>
      <c r="F4" s="88"/>
      <c r="G4" s="236"/>
      <c r="H4" s="237"/>
      <c r="I4" s="90" t="s">
        <v>64</v>
      </c>
      <c r="J4" s="238" t="s">
        <v>65</v>
      </c>
      <c r="K4" s="239"/>
    </row>
    <row r="5" spans="1:11" x14ac:dyDescent="0.35">
      <c r="A5" s="235" t="str">
        <f>G18</f>
        <v>Address 2</v>
      </c>
      <c r="B5" s="235"/>
      <c r="C5" s="235"/>
      <c r="D5" s="235"/>
      <c r="E5" s="235"/>
      <c r="F5" s="88"/>
      <c r="G5" s="246" t="s">
        <v>66</v>
      </c>
      <c r="H5" s="247"/>
      <c r="I5" s="248">
        <f>'DOA PUF'!J15</f>
        <v>45776</v>
      </c>
      <c r="J5" s="249"/>
      <c r="K5" s="249"/>
    </row>
    <row r="6" spans="1:11" x14ac:dyDescent="0.35">
      <c r="A6" s="235" t="str">
        <f>G19</f>
        <v>City, State, Zip</v>
      </c>
      <c r="B6" s="235"/>
      <c r="C6" s="235"/>
      <c r="D6" s="235"/>
      <c r="E6" s="235"/>
      <c r="F6" s="88"/>
      <c r="G6" s="246" t="s">
        <v>67</v>
      </c>
      <c r="H6" s="247"/>
      <c r="I6" s="250"/>
      <c r="J6" s="251"/>
      <c r="K6" s="251"/>
    </row>
    <row r="7" spans="1:11" x14ac:dyDescent="0.35">
      <c r="A7" s="235" t="str">
        <f>G20</f>
        <v>Phone</v>
      </c>
      <c r="B7" s="235"/>
      <c r="C7" s="235"/>
      <c r="D7" s="235"/>
      <c r="E7" s="235"/>
      <c r="F7" s="88"/>
      <c r="G7" s="262" t="s">
        <v>68</v>
      </c>
      <c r="H7" s="263"/>
      <c r="I7" s="264" t="s">
        <v>69</v>
      </c>
      <c r="J7" s="265"/>
      <c r="K7" s="265"/>
    </row>
    <row r="8" spans="1:11" x14ac:dyDescent="0.35">
      <c r="A8" s="266" t="s">
        <v>70</v>
      </c>
      <c r="B8" s="266"/>
      <c r="C8" s="266"/>
      <c r="D8" s="266"/>
      <c r="E8" s="266"/>
      <c r="F8" s="91"/>
      <c r="G8" s="266" t="s">
        <v>71</v>
      </c>
      <c r="H8" s="266"/>
      <c r="I8" s="266"/>
      <c r="J8" s="266"/>
      <c r="K8" s="266"/>
    </row>
    <row r="9" spans="1:11" x14ac:dyDescent="0.35">
      <c r="A9" s="252" t="s">
        <v>72</v>
      </c>
      <c r="B9" s="253" t="s">
        <v>73</v>
      </c>
      <c r="C9" s="254"/>
      <c r="D9" s="254"/>
      <c r="E9" s="255"/>
      <c r="F9" s="92"/>
      <c r="G9" s="256"/>
      <c r="H9" s="257"/>
      <c r="I9" s="257"/>
      <c r="J9" s="257"/>
      <c r="K9" s="257"/>
    </row>
    <row r="10" spans="1:11" x14ac:dyDescent="0.35">
      <c r="A10" s="252"/>
      <c r="B10" s="258" t="str">
        <f>'DOA PUF'!J20</f>
        <v>8801 88th Ave Suite B</v>
      </c>
      <c r="C10" s="259"/>
      <c r="D10" s="259"/>
      <c r="E10" s="259"/>
      <c r="F10" s="93" t="s">
        <v>72</v>
      </c>
      <c r="G10" s="260"/>
      <c r="H10" s="261"/>
      <c r="I10" s="261"/>
      <c r="J10" s="261"/>
      <c r="K10" s="261"/>
    </row>
    <row r="11" spans="1:11" x14ac:dyDescent="0.35">
      <c r="A11" s="252"/>
      <c r="B11" s="273" t="str">
        <f>'DOA PUF'!J21</f>
        <v>Pleasant Prairie</v>
      </c>
      <c r="C11" s="274"/>
      <c r="D11" s="274"/>
      <c r="E11" s="274"/>
      <c r="F11" s="94"/>
      <c r="G11" s="275"/>
      <c r="H11" s="276"/>
      <c r="I11" s="276"/>
      <c r="J11" s="276"/>
      <c r="K11" s="276"/>
    </row>
    <row r="12" spans="1:11" x14ac:dyDescent="0.35">
      <c r="A12" s="252"/>
      <c r="B12" s="273" t="str">
        <f>'DOA PUF'!J22</f>
        <v>WI</v>
      </c>
      <c r="C12" s="274"/>
      <c r="D12" s="274"/>
      <c r="E12" s="274"/>
      <c r="F12" s="94"/>
      <c r="G12" s="267"/>
      <c r="H12" s="268"/>
      <c r="I12" s="268"/>
      <c r="J12" s="268"/>
      <c r="K12" s="268"/>
    </row>
    <row r="13" spans="1:11" x14ac:dyDescent="0.35">
      <c r="A13" s="95" t="s">
        <v>30</v>
      </c>
      <c r="B13" s="273">
        <f>'DOA PUF'!J23</f>
        <v>53158</v>
      </c>
      <c r="C13" s="274"/>
      <c r="D13" s="274"/>
      <c r="E13" s="274"/>
      <c r="F13" s="93" t="s">
        <v>74</v>
      </c>
      <c r="G13" s="275"/>
      <c r="H13" s="276"/>
      <c r="I13" s="276"/>
      <c r="J13" s="276"/>
      <c r="K13" s="276"/>
    </row>
    <row r="14" spans="1:11" ht="15.5" x14ac:dyDescent="0.35">
      <c r="A14" s="95" t="s">
        <v>75</v>
      </c>
      <c r="B14" s="269" t="str">
        <f>'DOA PUF'!F17</f>
        <v>312-889-2387</v>
      </c>
      <c r="C14" s="270"/>
      <c r="D14" s="270"/>
      <c r="E14" s="270"/>
      <c r="F14" s="96"/>
      <c r="G14" s="271"/>
      <c r="H14" s="272"/>
      <c r="I14" s="272"/>
      <c r="J14" s="272"/>
      <c r="K14" s="272"/>
    </row>
    <row r="15" spans="1:11" x14ac:dyDescent="0.35">
      <c r="A15" s="266" t="s">
        <v>76</v>
      </c>
      <c r="B15" s="266"/>
      <c r="C15" s="266"/>
      <c r="D15" s="266"/>
      <c r="E15" s="266"/>
      <c r="F15" s="91"/>
      <c r="G15" s="266" t="s">
        <v>77</v>
      </c>
      <c r="H15" s="266"/>
      <c r="I15" s="266"/>
      <c r="J15" s="266"/>
      <c r="K15" s="266"/>
    </row>
    <row r="16" spans="1:11" x14ac:dyDescent="0.35">
      <c r="A16" s="95" t="s">
        <v>78</v>
      </c>
      <c r="B16" s="277"/>
      <c r="C16" s="278"/>
      <c r="D16" s="278"/>
      <c r="E16" s="278"/>
      <c r="F16" s="279"/>
      <c r="G16" s="280" t="s">
        <v>79</v>
      </c>
      <c r="H16" s="281"/>
      <c r="I16" s="281"/>
      <c r="J16" s="281"/>
      <c r="K16" s="281"/>
    </row>
    <row r="17" spans="1:11" x14ac:dyDescent="0.35">
      <c r="A17" s="95" t="s">
        <v>72</v>
      </c>
      <c r="B17" s="282"/>
      <c r="C17" s="283"/>
      <c r="D17" s="283"/>
      <c r="E17" s="283"/>
      <c r="F17" s="284"/>
      <c r="G17" s="285" t="s">
        <v>80</v>
      </c>
      <c r="H17" s="286"/>
      <c r="I17" s="286"/>
      <c r="J17" s="286"/>
      <c r="K17" s="286"/>
    </row>
    <row r="18" spans="1:11" x14ac:dyDescent="0.35">
      <c r="A18" s="95"/>
      <c r="B18" s="282"/>
      <c r="C18" s="283"/>
      <c r="D18" s="283"/>
      <c r="E18" s="283"/>
      <c r="F18" s="284"/>
      <c r="G18" s="287" t="s">
        <v>81</v>
      </c>
      <c r="H18" s="288"/>
      <c r="I18" s="288"/>
      <c r="J18" s="288"/>
      <c r="K18" s="288"/>
    </row>
    <row r="19" spans="1:11" x14ac:dyDescent="0.35">
      <c r="A19" s="95"/>
      <c r="B19" s="282"/>
      <c r="C19" s="283"/>
      <c r="D19" s="283"/>
      <c r="E19" s="283"/>
      <c r="F19" s="284"/>
      <c r="G19" s="289" t="s">
        <v>82</v>
      </c>
      <c r="H19" s="290"/>
      <c r="I19" s="290"/>
      <c r="J19" s="290"/>
      <c r="K19" s="290"/>
    </row>
    <row r="20" spans="1:11" x14ac:dyDescent="0.35">
      <c r="A20" s="95" t="s">
        <v>83</v>
      </c>
      <c r="B20" s="282"/>
      <c r="C20" s="283"/>
      <c r="D20" s="283"/>
      <c r="E20" s="283"/>
      <c r="F20" s="284"/>
      <c r="G20" s="289" t="s">
        <v>84</v>
      </c>
      <c r="H20" s="290"/>
      <c r="I20" s="290"/>
      <c r="J20" s="290"/>
      <c r="K20" s="290"/>
    </row>
    <row r="21" spans="1:11" x14ac:dyDescent="0.35">
      <c r="A21" s="95" t="s">
        <v>85</v>
      </c>
      <c r="B21" s="294"/>
      <c r="C21" s="295"/>
      <c r="D21" s="295"/>
      <c r="E21" s="295"/>
      <c r="F21" s="295"/>
      <c r="G21" s="296" t="s">
        <v>86</v>
      </c>
      <c r="H21" s="297"/>
      <c r="I21" s="297"/>
      <c r="J21" s="297"/>
      <c r="K21" s="297"/>
    </row>
    <row r="22" spans="1:11" x14ac:dyDescent="0.35">
      <c r="A22" s="97" t="s">
        <v>87</v>
      </c>
      <c r="B22" s="98"/>
      <c r="C22" s="298"/>
      <c r="D22" s="299"/>
      <c r="E22" s="299"/>
      <c r="F22" s="300"/>
      <c r="G22" s="99"/>
      <c r="H22" s="100"/>
      <c r="I22" s="100"/>
      <c r="J22" s="100"/>
      <c r="K22" s="100"/>
    </row>
    <row r="23" spans="1:11" x14ac:dyDescent="0.35">
      <c r="A23" s="101" t="s">
        <v>88</v>
      </c>
      <c r="B23" s="301" t="s">
        <v>89</v>
      </c>
      <c r="C23" s="302" t="s">
        <v>90</v>
      </c>
      <c r="D23" s="303"/>
      <c r="E23" s="303"/>
      <c r="F23" s="304"/>
      <c r="G23" s="102" t="s">
        <v>91</v>
      </c>
      <c r="H23" s="103"/>
      <c r="I23" s="103"/>
      <c r="J23" s="103"/>
      <c r="K23" s="103"/>
    </row>
    <row r="24" spans="1:11" x14ac:dyDescent="0.35">
      <c r="A24" s="101" t="s">
        <v>92</v>
      </c>
      <c r="B24" s="301"/>
      <c r="C24" s="305"/>
      <c r="D24" s="306"/>
      <c r="E24" s="306"/>
      <c r="F24" s="307"/>
      <c r="G24" s="102" t="s">
        <v>88</v>
      </c>
      <c r="H24" s="104" t="s">
        <v>93</v>
      </c>
      <c r="I24" s="105" t="s">
        <v>94</v>
      </c>
      <c r="J24" s="105"/>
      <c r="K24" s="105" t="s">
        <v>95</v>
      </c>
    </row>
    <row r="25" spans="1:11" x14ac:dyDescent="0.35">
      <c r="A25" s="101" t="s">
        <v>96</v>
      </c>
      <c r="B25" s="301"/>
      <c r="C25" s="308" t="s">
        <v>97</v>
      </c>
      <c r="D25" s="309"/>
      <c r="E25" s="309"/>
      <c r="F25" s="310"/>
      <c r="G25" s="102" t="s">
        <v>98</v>
      </c>
      <c r="H25" s="104" t="s">
        <v>99</v>
      </c>
      <c r="I25" s="105" t="s">
        <v>100</v>
      </c>
      <c r="J25" s="105" t="s">
        <v>101</v>
      </c>
      <c r="K25" s="106" t="s">
        <v>102</v>
      </c>
    </row>
    <row r="26" spans="1:11" x14ac:dyDescent="0.35">
      <c r="A26" s="101" t="s">
        <v>103</v>
      </c>
      <c r="B26" s="105"/>
      <c r="C26" s="311" t="s">
        <v>104</v>
      </c>
      <c r="D26" s="312"/>
      <c r="E26" s="312"/>
      <c r="F26" s="313"/>
      <c r="G26" s="102" t="s">
        <v>105</v>
      </c>
      <c r="H26" s="105"/>
      <c r="I26" s="105"/>
      <c r="J26" s="105"/>
      <c r="K26" s="105"/>
    </row>
    <row r="27" spans="1:11" x14ac:dyDescent="0.35">
      <c r="A27" s="107" t="s">
        <v>106</v>
      </c>
      <c r="B27" s="105"/>
      <c r="C27" s="314"/>
      <c r="D27" s="315"/>
      <c r="E27" s="315"/>
      <c r="F27" s="316"/>
      <c r="G27" s="108"/>
      <c r="H27" s="106"/>
      <c r="I27" s="106"/>
      <c r="J27" s="106"/>
      <c r="K27" s="109"/>
    </row>
    <row r="28" spans="1:11" ht="15.5" x14ac:dyDescent="0.35">
      <c r="A28" s="110"/>
      <c r="B28" s="111"/>
      <c r="C28" s="291"/>
      <c r="D28" s="292"/>
      <c r="E28" s="292"/>
      <c r="F28" s="293"/>
      <c r="G28" s="112"/>
      <c r="H28" s="113"/>
      <c r="I28" s="114"/>
      <c r="J28" s="114">
        <v>30760</v>
      </c>
      <c r="K28" s="115"/>
    </row>
    <row r="29" spans="1:11" ht="15.5" x14ac:dyDescent="0.35">
      <c r="A29" s="110"/>
      <c r="B29" s="111"/>
      <c r="C29" s="291"/>
      <c r="D29" s="292"/>
      <c r="E29" s="292"/>
      <c r="F29" s="293"/>
      <c r="G29" s="112"/>
      <c r="H29" s="113"/>
      <c r="I29" s="114"/>
      <c r="J29" s="114">
        <v>30760</v>
      </c>
      <c r="K29" s="115"/>
    </row>
    <row r="30" spans="1:11" ht="15.5" x14ac:dyDescent="0.35">
      <c r="A30" s="110"/>
      <c r="B30" s="111"/>
      <c r="C30" s="291"/>
      <c r="D30" s="292"/>
      <c r="E30" s="292"/>
      <c r="F30" s="293"/>
      <c r="G30" s="112"/>
      <c r="H30" s="113"/>
      <c r="I30" s="114"/>
      <c r="J30" s="114">
        <v>30760</v>
      </c>
      <c r="K30" s="115"/>
    </row>
    <row r="31" spans="1:11" ht="15.5" x14ac:dyDescent="0.35">
      <c r="A31" s="110"/>
      <c r="B31" s="111"/>
      <c r="C31" s="291"/>
      <c r="D31" s="292"/>
      <c r="E31" s="292"/>
      <c r="F31" s="293"/>
      <c r="G31" s="112"/>
      <c r="H31" s="113"/>
      <c r="I31" s="114"/>
      <c r="J31" s="114">
        <v>30760</v>
      </c>
      <c r="K31" s="115"/>
    </row>
    <row r="32" spans="1:11" ht="15.5" x14ac:dyDescent="0.35">
      <c r="A32" s="110"/>
      <c r="B32" s="111"/>
      <c r="C32" s="291"/>
      <c r="D32" s="292"/>
      <c r="E32" s="292"/>
      <c r="F32" s="293"/>
      <c r="G32" s="112"/>
      <c r="H32" s="113"/>
      <c r="I32" s="114"/>
      <c r="J32" s="114">
        <v>30760</v>
      </c>
      <c r="K32" s="115"/>
    </row>
    <row r="33" spans="1:11" ht="16" thickBot="1" x14ac:dyDescent="0.4">
      <c r="A33" s="116"/>
      <c r="B33" s="117"/>
      <c r="C33" s="317"/>
      <c r="D33" s="318"/>
      <c r="E33" s="318"/>
      <c r="F33" s="319"/>
      <c r="G33" s="118"/>
      <c r="H33" s="119"/>
      <c r="I33" s="120"/>
      <c r="J33" s="120">
        <v>30760</v>
      </c>
      <c r="K33" s="121"/>
    </row>
    <row r="34" spans="1:11" x14ac:dyDescent="0.35">
      <c r="A34" s="122"/>
      <c r="B34" s="123"/>
      <c r="C34" s="320" t="s">
        <v>107</v>
      </c>
      <c r="D34" s="320"/>
      <c r="E34" s="320"/>
      <c r="F34" s="320"/>
      <c r="G34" s="124"/>
      <c r="H34" s="125">
        <f>SUM(H28:H33)</f>
        <v>0</v>
      </c>
      <c r="I34" s="321" t="s">
        <v>108</v>
      </c>
      <c r="J34" s="321"/>
      <c r="K34" s="321"/>
    </row>
    <row r="35" spans="1:11" x14ac:dyDescent="0.35">
      <c r="A35" s="126" t="s">
        <v>109</v>
      </c>
      <c r="B35" s="322"/>
      <c r="C35" s="323"/>
      <c r="D35" s="323"/>
      <c r="E35" s="323"/>
      <c r="F35" s="324"/>
      <c r="G35" s="331" t="s">
        <v>110</v>
      </c>
      <c r="H35" s="332"/>
      <c r="I35" s="332"/>
      <c r="J35" s="333"/>
      <c r="K35" s="334"/>
    </row>
    <row r="36" spans="1:11" x14ac:dyDescent="0.35">
      <c r="A36" s="127"/>
      <c r="B36" s="325"/>
      <c r="C36" s="326"/>
      <c r="D36" s="326"/>
      <c r="E36" s="326"/>
      <c r="F36" s="327"/>
      <c r="G36" s="335" t="s">
        <v>111</v>
      </c>
      <c r="H36" s="336"/>
      <c r="I36" s="337"/>
      <c r="J36" s="338">
        <v>0</v>
      </c>
      <c r="K36" s="339"/>
    </row>
    <row r="37" spans="1:11" x14ac:dyDescent="0.35">
      <c r="A37" s="128"/>
      <c r="B37" s="325"/>
      <c r="C37" s="326"/>
      <c r="D37" s="326"/>
      <c r="E37" s="326"/>
      <c r="F37" s="327"/>
      <c r="G37" s="340" t="s">
        <v>112</v>
      </c>
      <c r="H37" s="341"/>
      <c r="I37" s="341"/>
      <c r="J37" s="342">
        <v>0</v>
      </c>
      <c r="K37" s="343"/>
    </row>
    <row r="38" spans="1:11" x14ac:dyDescent="0.35">
      <c r="A38" s="128"/>
      <c r="B38" s="325"/>
      <c r="C38" s="326"/>
      <c r="D38" s="326"/>
      <c r="E38" s="326"/>
      <c r="F38" s="327"/>
      <c r="G38" s="340" t="s">
        <v>113</v>
      </c>
      <c r="H38" s="341"/>
      <c r="I38" s="341"/>
      <c r="J38" s="344"/>
      <c r="K38" s="345"/>
    </row>
    <row r="39" spans="1:11" x14ac:dyDescent="0.35">
      <c r="A39" s="128"/>
      <c r="B39" s="328"/>
      <c r="C39" s="329"/>
      <c r="D39" s="329"/>
      <c r="E39" s="329"/>
      <c r="F39" s="330"/>
      <c r="G39" s="346" t="s">
        <v>114</v>
      </c>
      <c r="H39" s="347"/>
      <c r="I39" s="347"/>
      <c r="J39" s="347"/>
      <c r="K39" s="347"/>
    </row>
    <row r="40" spans="1:11" x14ac:dyDescent="0.35">
      <c r="A40" s="348" t="s">
        <v>115</v>
      </c>
      <c r="B40" s="350"/>
      <c r="C40" s="351"/>
      <c r="D40" s="351"/>
      <c r="E40" s="351"/>
      <c r="F40" s="352"/>
      <c r="G40" s="356"/>
      <c r="H40" s="357"/>
      <c r="I40" s="357"/>
      <c r="J40" s="357"/>
      <c r="K40" s="357"/>
    </row>
    <row r="41" spans="1:11" x14ac:dyDescent="0.35">
      <c r="A41" s="349"/>
      <c r="B41" s="353"/>
      <c r="C41" s="354"/>
      <c r="D41" s="354"/>
      <c r="E41" s="354"/>
      <c r="F41" s="355"/>
      <c r="G41" s="358"/>
      <c r="H41" s="359"/>
      <c r="I41" s="359"/>
      <c r="J41" s="359"/>
      <c r="K41" s="359"/>
    </row>
    <row r="42" spans="1:11" x14ac:dyDescent="0.35">
      <c r="A42" s="239" t="s">
        <v>70</v>
      </c>
      <c r="B42" s="239"/>
      <c r="C42" s="239"/>
      <c r="D42" s="239"/>
      <c r="E42" s="239" t="s">
        <v>116</v>
      </c>
      <c r="F42" s="239"/>
      <c r="G42" s="239"/>
      <c r="H42" s="239"/>
      <c r="I42" s="129" t="s">
        <v>105</v>
      </c>
      <c r="J42" s="360" t="s">
        <v>117</v>
      </c>
      <c r="K42" s="362"/>
    </row>
    <row r="43" spans="1:11" x14ac:dyDescent="0.35">
      <c r="A43" s="364"/>
      <c r="B43" s="364"/>
      <c r="C43" s="364"/>
      <c r="D43" s="365"/>
      <c r="E43" s="366"/>
      <c r="F43" s="367"/>
      <c r="G43" s="367"/>
      <c r="H43" s="368"/>
      <c r="I43" s="130"/>
      <c r="J43" s="361"/>
      <c r="K43" s="363"/>
    </row>
    <row r="44" spans="1:11" x14ac:dyDescent="0.35">
      <c r="A44" s="369" t="s">
        <v>118</v>
      </c>
      <c r="B44" s="369"/>
      <c r="C44" s="369"/>
      <c r="D44" s="369"/>
      <c r="E44" s="369" t="s">
        <v>119</v>
      </c>
      <c r="F44" s="369"/>
      <c r="G44" s="369"/>
      <c r="H44" s="369"/>
      <c r="I44" s="131" t="s">
        <v>120</v>
      </c>
      <c r="J44" s="370" t="s">
        <v>121</v>
      </c>
      <c r="K44" s="371">
        <v>28150</v>
      </c>
    </row>
    <row r="45" spans="1:11" x14ac:dyDescent="0.35">
      <c r="A45" s="364"/>
      <c r="B45" s="364"/>
      <c r="C45" s="364"/>
      <c r="D45" s="365"/>
      <c r="E45" s="373"/>
      <c r="F45" s="374"/>
      <c r="G45" s="374"/>
      <c r="H45" s="375"/>
      <c r="I45" s="132"/>
      <c r="J45" s="370"/>
      <c r="K45" s="372"/>
    </row>
    <row r="46" spans="1:11" x14ac:dyDescent="0.35">
      <c r="A46" s="133" t="s">
        <v>122</v>
      </c>
      <c r="B46" s="377"/>
      <c r="C46" s="378"/>
      <c r="D46" s="378"/>
      <c r="E46" s="378"/>
      <c r="F46" s="378"/>
      <c r="G46" s="378"/>
      <c r="H46" s="379"/>
      <c r="I46" s="134" t="s">
        <v>105</v>
      </c>
      <c r="J46" s="360" t="s">
        <v>123</v>
      </c>
      <c r="K46" s="380"/>
    </row>
    <row r="47" spans="1:11" x14ac:dyDescent="0.35">
      <c r="A47" s="135" t="s">
        <v>124</v>
      </c>
      <c r="B47" s="382"/>
      <c r="C47" s="382"/>
      <c r="D47" s="382"/>
      <c r="E47" s="382"/>
      <c r="F47" s="382"/>
      <c r="G47" s="382"/>
      <c r="H47" s="382"/>
      <c r="I47" s="136"/>
      <c r="J47" s="361"/>
      <c r="K47" s="381"/>
    </row>
    <row r="48" spans="1:11" x14ac:dyDescent="0.35">
      <c r="A48" s="383" t="s">
        <v>125</v>
      </c>
      <c r="B48" s="383"/>
      <c r="C48" s="383"/>
      <c r="D48" s="383"/>
      <c r="E48" s="383"/>
      <c r="F48" s="383"/>
      <c r="G48" s="383"/>
      <c r="H48" s="383"/>
      <c r="I48" s="383"/>
      <c r="J48" s="383"/>
      <c r="K48" s="385">
        <f>K42-K46</f>
        <v>0</v>
      </c>
    </row>
    <row r="49" spans="1:11" x14ac:dyDescent="0.35">
      <c r="A49" s="384"/>
      <c r="B49" s="384"/>
      <c r="C49" s="384"/>
      <c r="D49" s="384"/>
      <c r="E49" s="384"/>
      <c r="F49" s="384"/>
      <c r="G49" s="384"/>
      <c r="H49" s="384"/>
      <c r="I49" s="384"/>
      <c r="J49" s="384"/>
      <c r="K49" s="386"/>
    </row>
    <row r="50" spans="1:11" x14ac:dyDescent="0.35">
      <c r="A50" s="376" t="s">
        <v>126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</row>
  </sheetData>
  <mergeCells count="93">
    <mergeCell ref="A50:K50"/>
    <mergeCell ref="B46:H46"/>
    <mergeCell ref="J46:J47"/>
    <mergeCell ref="K46:K47"/>
    <mergeCell ref="B47:H47"/>
    <mergeCell ref="A48:J49"/>
    <mergeCell ref="K48:K49"/>
    <mergeCell ref="A44:D44"/>
    <mergeCell ref="E44:H44"/>
    <mergeCell ref="J44:J45"/>
    <mergeCell ref="K44:K45"/>
    <mergeCell ref="A45:D45"/>
    <mergeCell ref="E45:H45"/>
    <mergeCell ref="A40:A41"/>
    <mergeCell ref="B40:F41"/>
    <mergeCell ref="G40:K41"/>
    <mergeCell ref="A42:D42"/>
    <mergeCell ref="E42:H42"/>
    <mergeCell ref="J42:J43"/>
    <mergeCell ref="K42:K43"/>
    <mergeCell ref="A43:D43"/>
    <mergeCell ref="E43:H43"/>
    <mergeCell ref="C31:F31"/>
    <mergeCell ref="C33:F33"/>
    <mergeCell ref="C34:F34"/>
    <mergeCell ref="I34:K34"/>
    <mergeCell ref="B35:F39"/>
    <mergeCell ref="G35:I35"/>
    <mergeCell ref="J35:K35"/>
    <mergeCell ref="G36:I36"/>
    <mergeCell ref="J36:K36"/>
    <mergeCell ref="G37:I37"/>
    <mergeCell ref="J37:K37"/>
    <mergeCell ref="G38:I38"/>
    <mergeCell ref="J38:K38"/>
    <mergeCell ref="G39:K39"/>
    <mergeCell ref="B19:F19"/>
    <mergeCell ref="G19:K19"/>
    <mergeCell ref="C32:F32"/>
    <mergeCell ref="B20:F20"/>
    <mergeCell ref="G20:K20"/>
    <mergeCell ref="B21:F21"/>
    <mergeCell ref="G21:K21"/>
    <mergeCell ref="C22:F22"/>
    <mergeCell ref="B23:B25"/>
    <mergeCell ref="C23:F23"/>
    <mergeCell ref="C24:F24"/>
    <mergeCell ref="C25:F25"/>
    <mergeCell ref="C26:F27"/>
    <mergeCell ref="C28:F28"/>
    <mergeCell ref="C29:F29"/>
    <mergeCell ref="C30:F30"/>
    <mergeCell ref="B16:F16"/>
    <mergeCell ref="G16:K16"/>
    <mergeCell ref="B17:F17"/>
    <mergeCell ref="G17:K17"/>
    <mergeCell ref="B18:F18"/>
    <mergeCell ref="G18:K18"/>
    <mergeCell ref="G12:K12"/>
    <mergeCell ref="B14:E14"/>
    <mergeCell ref="G14:K14"/>
    <mergeCell ref="A15:E15"/>
    <mergeCell ref="G15:K15"/>
    <mergeCell ref="B13:E13"/>
    <mergeCell ref="G13:K13"/>
    <mergeCell ref="A11:A12"/>
    <mergeCell ref="B11:E11"/>
    <mergeCell ref="G11:K11"/>
    <mergeCell ref="B12:E12"/>
    <mergeCell ref="A7:E7"/>
    <mergeCell ref="G7:H7"/>
    <mergeCell ref="I7:K7"/>
    <mergeCell ref="A8:E8"/>
    <mergeCell ref="G8:K8"/>
    <mergeCell ref="A9:A10"/>
    <mergeCell ref="B9:E9"/>
    <mergeCell ref="G9:K9"/>
    <mergeCell ref="B10:E10"/>
    <mergeCell ref="G10:K10"/>
    <mergeCell ref="A5:E5"/>
    <mergeCell ref="G5:H5"/>
    <mergeCell ref="I5:K5"/>
    <mergeCell ref="A6:E6"/>
    <mergeCell ref="G6:H6"/>
    <mergeCell ref="I6:K6"/>
    <mergeCell ref="A4:E4"/>
    <mergeCell ref="G4:H4"/>
    <mergeCell ref="J4:K4"/>
    <mergeCell ref="A1:K1"/>
    <mergeCell ref="A2:K2"/>
    <mergeCell ref="A3:E3"/>
    <mergeCell ref="G3:H3"/>
    <mergeCell ref="J3:K3"/>
  </mergeCells>
  <pageMargins left="0.7" right="0.7" top="0.75" bottom="0.75" header="0.3" footer="0.3"/>
  <pageSetup scale="84" orientation="portrait" r:id="rId1"/>
  <headerFooter>
    <oddFooter>&amp;L&amp;F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Instructions</vt:lpstr>
      <vt:lpstr>DOA PUF</vt:lpstr>
      <vt:lpstr>Sheet1</vt:lpstr>
      <vt:lpstr>ADDITIONAL DATA</vt:lpstr>
      <vt:lpstr>BOL</vt:lpstr>
      <vt:lpstr>PIVOTSUM</vt:lpstr>
      <vt:lpstr>'ADDITIONAL DATA'!Print_Area</vt:lpstr>
      <vt:lpstr>BOL!Print_Area</vt:lpstr>
      <vt:lpstr>'DOA PUF'!Print_Area</vt:lpstr>
      <vt:lpstr>Instructions!Print_Area</vt:lpstr>
    </vt:vector>
  </TitlesOfParts>
  <Manager/>
  <Company>Time Warner Cable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Jenkins, Kim</dc:creator>
  <cp:keywords/>
  <dc:description/>
  <cp:lastModifiedBy>Graham Wollaston</cp:lastModifiedBy>
  <cp:lastPrinted>2019-01-14T19:46:48Z</cp:lastPrinted>
  <dcterms:created xsi:type="dcterms:W3CDTF">2018-07-30T13:23:07Z</dcterms:created>
  <dcterms:modified xsi:type="dcterms:W3CDTF">2025-08-11T17:32:11Z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